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IGN\Desktop\"/>
    </mc:Choice>
  </mc:AlternateContent>
  <xr:revisionPtr revIDLastSave="0" documentId="13_ncr:1_{A5024ECB-F0AA-46BB-B311-A6CE405B7657}" xr6:coauthVersionLast="36" xr6:coauthVersionMax="36" xr10:uidLastSave="{00000000-0000-0000-0000-000000000000}"/>
  <bookViews>
    <workbookView xWindow="0" yWindow="0" windowWidth="28800" windowHeight="12225" tabRatio="727" xr2:uid="{7A41476C-7A5B-49B2-BEFD-9DD84F143EA0}"/>
  </bookViews>
  <sheets>
    <sheet name="Inventario de Riesgos" sheetId="6" r:id="rId1"/>
    <sheet name="Guía de Ponderación" sheetId="7" r:id="rId2"/>
    <sheet name="Matriz ER" sheetId="1" r:id="rId3"/>
    <sheet name="Mapa_Riesgos" sheetId="4" r:id="rId4"/>
    <sheet name="Plan_de_Trabajo_ER" sheetId="3" r:id="rId5"/>
    <sheet name="Matriz de Continuidad" sheetId="8" r:id="rId6"/>
    <sheet name="Matriz_Continuidad" sheetId="5" state="hidden"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 l="1"/>
  <c r="H25" i="1"/>
  <c r="I25" i="1"/>
  <c r="G25" i="1"/>
  <c r="I24" i="1"/>
  <c r="H29" i="1" l="1"/>
  <c r="G29" i="1"/>
  <c r="H21" i="1"/>
  <c r="G21" i="1"/>
  <c r="H17" i="1"/>
  <c r="G17" i="1"/>
  <c r="I27" i="1"/>
  <c r="K27" i="1" s="1"/>
  <c r="D14" i="3" s="1"/>
  <c r="F14" i="3" s="1"/>
  <c r="I23" i="1"/>
  <c r="I15" i="1"/>
  <c r="K23" i="1" l="1"/>
  <c r="D13" i="3" s="1"/>
  <c r="F13" i="3" s="1"/>
  <c r="I29" i="1"/>
  <c r="J22" i="4"/>
  <c r="J23" i="4"/>
  <c r="J24" i="4"/>
  <c r="J21" i="4"/>
  <c r="K15" i="1"/>
  <c r="D11" i="3" s="1"/>
  <c r="F11" i="3" s="1"/>
  <c r="I16" i="1"/>
  <c r="I17" i="1" s="1"/>
  <c r="I19" i="1"/>
  <c r="I20" i="1"/>
  <c r="I21" i="1" l="1"/>
  <c r="K16" i="1"/>
  <c r="K19" i="1"/>
  <c r="D12" i="3" s="1"/>
  <c r="F12" i="3" s="1"/>
  <c r="K20" i="1"/>
  <c r="K28" i="1"/>
</calcChain>
</file>

<file path=xl/sharedStrings.xml><?xml version="1.0" encoding="utf-8"?>
<sst xmlns="http://schemas.openxmlformats.org/spreadsheetml/2006/main" count="370" uniqueCount="240">
  <si>
    <t>No.</t>
  </si>
  <si>
    <t>Tipo Objetivo</t>
  </si>
  <si>
    <t>Ref.</t>
  </si>
  <si>
    <t>Área Evaluada</t>
  </si>
  <si>
    <t>Eventos Identificados</t>
  </si>
  <si>
    <t>Descripción del Riesgo</t>
  </si>
  <si>
    <t>Evaluación</t>
  </si>
  <si>
    <t>Probabilidad</t>
  </si>
  <si>
    <t>Severidad</t>
  </si>
  <si>
    <t>Riesgo Inherente</t>
  </si>
  <si>
    <t>Valor Control Mitigador</t>
  </si>
  <si>
    <t>Riesgo Residual</t>
  </si>
  <si>
    <t>Control interno para mitigar (gestionar el riesgo)</t>
  </si>
  <si>
    <t>Observaciones</t>
  </si>
  <si>
    <t>Valor</t>
  </si>
  <si>
    <t>Criterio</t>
  </si>
  <si>
    <t>Descripción</t>
  </si>
  <si>
    <t>Muy Baja</t>
  </si>
  <si>
    <t>Baja</t>
  </si>
  <si>
    <t>Media</t>
  </si>
  <si>
    <t>Alta</t>
  </si>
  <si>
    <t>Muy Alta</t>
  </si>
  <si>
    <t>Evento que se presenta históricamente, pero sin frecuencia estadística comprobada</t>
  </si>
  <si>
    <t>Evento que se presenta históricamente, en rangos amplios de 5 a 10 años, pero sin frecuencia estadística comprobada</t>
  </si>
  <si>
    <t>Evento que se presenta con una frecuencia estadística comprobada en rango de 3 a 5 años</t>
  </si>
  <si>
    <t>Evento que se presenta con una frecuencia estadística comprobada en rangos de 1 a 3 años</t>
  </si>
  <si>
    <t xml:space="preserve">Riesgo que se presenta con una frecuencia anual y soportada con información estadística o histórica. </t>
  </si>
  <si>
    <t>Eventos sin impacto en la ejecución de estrategias u operaciones de la entidad</t>
  </si>
  <si>
    <t>Evento que provoca impacto leve en la operación y áreas de apoyo de la entidad</t>
  </si>
  <si>
    <t>Evento que afecta objetivos institucionales no claves, no operacionales</t>
  </si>
  <si>
    <t>Evento que afecta objetivos institucionales y estratégicos clave, pero permite el ajuste a la estrategia, planes de acción y programas, para el cumplimiento razonable de prestación de servicios o entrega de productos de la entidad</t>
  </si>
  <si>
    <t xml:space="preserve">Evento que impacta directamente en el alcance de objetivos institucionales y estratégicos clave, provocando interrupciones de servicios o falta de entrega de productos de la entidad. </t>
  </si>
  <si>
    <t>Criterio de Madurez del Control Interno</t>
  </si>
  <si>
    <t>Descripción de criterio</t>
  </si>
  <si>
    <t>Capacidad de Mitigación de Riesgo</t>
  </si>
  <si>
    <t>Básico</t>
  </si>
  <si>
    <t>El control funciona de una forma empírica y se aplica a criterio de la autoridad a cargo del proceso</t>
  </si>
  <si>
    <t>Ineficiente</t>
  </si>
  <si>
    <t>Operativo</t>
  </si>
  <si>
    <t>Control transmitido de un cargo a otro informalmente, para lograr el funcionamiento operativo y con decisiones centralizadas en la autoridad a cargo del proceso</t>
  </si>
  <si>
    <t>Mínima</t>
  </si>
  <si>
    <t>Funcional</t>
  </si>
  <si>
    <t>El control es parte de documentos o instrucciones dadas por escrito a los empleados mediante la transmisión de conocimientos. Los controles buscan el funcionamiento de procesos administrativos para el alcance de objetivos operativos.</t>
  </si>
  <si>
    <t>Razonable</t>
  </si>
  <si>
    <t>El control se incluye formalmente en políticas y procedimientos escritos, actualizados de acuerdo a las necesidades de la entidad, enfocándose en el funcionamiento de los procesos operativos clave para el alcance de objetivos. Los controles son comunicados por escrito</t>
  </si>
  <si>
    <t xml:space="preserve">Aceptable </t>
  </si>
  <si>
    <t>Eficiente</t>
  </si>
  <si>
    <t xml:space="preserve">El diseño del control permite la actualización constante, para que funcione oportuna y eficientemente en la estrategia, operaciones, así como en los procesos de registro financiero. El control es comunicado a los servidores públicos mediante capacitaciones formales por escrito. El control mitiga riesgos y permite la retroalimentación a los ejecutores para la mejora continua. </t>
  </si>
  <si>
    <t>Óptima</t>
  </si>
  <si>
    <t>1 a 10.00 Tolerable</t>
  </si>
  <si>
    <t>15.01 en adelante No tolerable</t>
  </si>
  <si>
    <t>Eventos Identificados y Descripción del Riesgo</t>
  </si>
  <si>
    <t>Identificar el tipo de objetivos, operacionales, estratégicos, cumplimiento y financieros.</t>
  </si>
  <si>
    <t>Indicar el número del tipo de objetivos, ejemplo: O-1, E-1, C-1 O F-1.</t>
  </si>
  <si>
    <t>Identificar el área que se está evaluando.</t>
  </si>
  <si>
    <t>Describir el evento que se ha identificado como riesgo.</t>
  </si>
  <si>
    <t>Indicar la Valoración de probabilidad del evento.</t>
  </si>
  <si>
    <t>Indicar la Valoración de la severidad del evento.</t>
  </si>
  <si>
    <t>Indicar los diferentes controles que mitigarán el riesgo.</t>
  </si>
  <si>
    <t>Indicar el valor del control que mitigará la severidad.</t>
  </si>
  <si>
    <t>Colocar el resultado del riesgo inherente, el cual se origina de multiplicar el valor de la probabilidad por el valor de severidad del evento.</t>
  </si>
  <si>
    <t>Colocar el resultado del riesgo residual, el cual se origina de dividir el riesgo inherente entre el valor del control mitigante.</t>
  </si>
  <si>
    <t>Colocar observaciones que se deriven del análisis de la matriz y los documentos que soporten el control mitigador (digital).</t>
  </si>
  <si>
    <t>Conclusión:</t>
  </si>
  <si>
    <t>Firma</t>
  </si>
  <si>
    <t xml:space="preserve">Nombre del responsable </t>
  </si>
  <si>
    <t>Puesto</t>
  </si>
  <si>
    <t>Entidad</t>
  </si>
  <si>
    <t>Período de evaluación</t>
  </si>
  <si>
    <t>MATRIZ DE EVALUACIÓN DE RIESGO</t>
  </si>
  <si>
    <t>RANGO</t>
  </si>
  <si>
    <t>CRITERIO</t>
  </si>
  <si>
    <t>DESCRIPCIÓN</t>
  </si>
  <si>
    <t>PRIORIZACIÓN</t>
  </si>
  <si>
    <t>1 a 10.00</t>
  </si>
  <si>
    <t>10.01 a 15.00</t>
  </si>
  <si>
    <t>15.01 en adelante</t>
  </si>
  <si>
    <t xml:space="preserve">Gestionable </t>
  </si>
  <si>
    <t xml:space="preserve">No tolerable </t>
  </si>
  <si>
    <t>Riesgo residual tolerable que no requiere atención inmediata. Es gestionado razonablemente por el control interno de la entidad</t>
  </si>
  <si>
    <t>Riesgo residual que puede ser gestionado a través de opciones de control adicionales o respuestas específicas al riesgo</t>
  </si>
  <si>
    <t>Riesgo residual tolerable con mayor exposición a no alcanzar los objetivos, es necesario replantear la estrategia a la respuesta al riesgo. Requiere atención inmediata</t>
  </si>
  <si>
    <t>VERDE</t>
  </si>
  <si>
    <t xml:space="preserve">AMARILLO </t>
  </si>
  <si>
    <t>ROJO</t>
  </si>
  <si>
    <t>SEVERIDAD</t>
  </si>
  <si>
    <t>PROBABILIDAD</t>
  </si>
  <si>
    <t>TOLERANCIA AL RIESGO</t>
  </si>
  <si>
    <t>EVALUACIÓN DE RIESGO RESIDUAL</t>
  </si>
  <si>
    <t>Riesgo inherente dividido entre el valor de mitigación de la respuesta al riesgo = Riesgo resigual</t>
  </si>
  <si>
    <t>Valor de la probabilidad multiplicado por el Valor de la severidad = Riesgo Inherente.</t>
  </si>
  <si>
    <t>DESCRIPCIÓN DE LA INFORMACIÓN DE LA MATRIZ DE EVALUACIÓN DE RIESGOS</t>
  </si>
  <si>
    <t>Riesgo</t>
  </si>
  <si>
    <t xml:space="preserve">Ref Tipo Riesgo </t>
  </si>
  <si>
    <t>Nivel de Riesgo Residual</t>
  </si>
  <si>
    <t>Controles Recomendados</t>
  </si>
  <si>
    <t>Prioridad de Implementación</t>
  </si>
  <si>
    <t>Recursos Internos o Externos</t>
  </si>
  <si>
    <t>Puesto Responsable</t>
  </si>
  <si>
    <t xml:space="preserve">Fecha Inicio </t>
  </si>
  <si>
    <t>Fecha Fin</t>
  </si>
  <si>
    <t>Comentarios</t>
  </si>
  <si>
    <t>Controles Seleccionados</t>
  </si>
  <si>
    <t>Descripción del riesgo determinado en el proceso de evaluación de riesgos.</t>
  </si>
  <si>
    <t>El nivel de riesgo asociado a cada riesgo identificado que se determinó en el proceso de evaluación de riesgos.</t>
  </si>
  <si>
    <t>Controles recomendados para la mitigación o transferencia del riesgo.</t>
  </si>
  <si>
    <t>La prioridad de acción se determina sobre la base de los niveles de riesgos y los recursos disponibles.</t>
  </si>
  <si>
    <t>Los controles seleccionados para la implementación.</t>
  </si>
  <si>
    <t xml:space="preserve">Recursos internos y externos necesarios para la implementación de los controles determinados. </t>
  </si>
  <si>
    <t>Lista de equipo y personas que serán responsables de implementar los controles, ya sean nuevos o mejorados.</t>
  </si>
  <si>
    <t>Fecha de inicio para la aplicación de los controles previstos.</t>
  </si>
  <si>
    <t>Fecha de finalización de los controles previstos aplicados.</t>
  </si>
  <si>
    <t xml:space="preserve">Plan de mantenimiento, de revisión y evaluación de los controles, después de la implementación. </t>
  </si>
  <si>
    <t xml:space="preserve">No. </t>
  </si>
  <si>
    <t xml:space="preserve">DESCRIPCIÓN   </t>
  </si>
  <si>
    <t xml:space="preserve">DESCRIPCIÓN DE LA INFORMACIÓN DEL PLAN DE TRABAJO EN EVALUACIÓN DE RIESGOS </t>
  </si>
  <si>
    <t>PROBABILIDAD Y SEVERIDAD</t>
  </si>
  <si>
    <t>Riesgos</t>
  </si>
  <si>
    <t>Punteo</t>
  </si>
  <si>
    <t>Niveles de Valoración</t>
  </si>
  <si>
    <t>La determinación de los niveles de valoración se debe realizar utilizando los criterios de Probabilidad y Severidad incluidos en la Guía No. 1 Evaluación de Riesgos de las Entidades Gubernamentales indicados en la literal d), según las ponderaciones siguientes:</t>
  </si>
  <si>
    <t>Muy Alta.</t>
  </si>
  <si>
    <t>Alta.</t>
  </si>
  <si>
    <t>Media.</t>
  </si>
  <si>
    <t>Baja.</t>
  </si>
  <si>
    <t>Muy Baja.</t>
  </si>
  <si>
    <t>MATRIZ DE CONTINUIDAD DE EVALUACIÓN DE RIESGOS</t>
  </si>
  <si>
    <t>Rango</t>
  </si>
  <si>
    <t>Sub Tema</t>
  </si>
  <si>
    <t>Nivel de Tolerancia</t>
  </si>
  <si>
    <t>Método de Monitoreo</t>
  </si>
  <si>
    <t>Frecuencia de Monitoreo</t>
  </si>
  <si>
    <t>Responsable</t>
  </si>
  <si>
    <t>Severidad del Riesgo</t>
  </si>
  <si>
    <t>Descripción del riesgo.</t>
  </si>
  <si>
    <t>Listados de riesgo específico por cada tipo de riesgos (E. 1.1. E.1.2)</t>
  </si>
  <si>
    <t>Nivel de Tolerancia mínimo a ser aceptado.</t>
  </si>
  <si>
    <t>Método de monitoreo para evaluar el riesgo.</t>
  </si>
  <si>
    <t>Frecuencia de revisión.</t>
  </si>
  <si>
    <t>Responsables del monitoreo y de informar oportunamente.</t>
  </si>
  <si>
    <t>Severidad al pasar el límite de tolerancia.</t>
  </si>
  <si>
    <t xml:space="preserve">DESCRIPCIÓN  </t>
  </si>
  <si>
    <t>PLAN DE TRABAJO DE EVALUACIÓN DE RIESGO</t>
  </si>
  <si>
    <t>MAPA DE EVALUACIÓN DE RIESGO</t>
  </si>
  <si>
    <t>10.01 a 15.00 Gestionable</t>
  </si>
  <si>
    <t>ESTRATÉGICOS</t>
  </si>
  <si>
    <t>OPERATIVOS</t>
  </si>
  <si>
    <t>CUMPLIMIENTO NORMATIVO</t>
  </si>
  <si>
    <t>INFORMACIÓN</t>
  </si>
  <si>
    <t>Estratégicos</t>
  </si>
  <si>
    <t>Operativos</t>
  </si>
  <si>
    <t>Cumplimiento Normativo</t>
  </si>
  <si>
    <t>Información</t>
  </si>
  <si>
    <t>DEL 01 DE ENERO AL 31 DE DICIEMBRE DE 2022.</t>
  </si>
  <si>
    <t>Controles para implementación</t>
  </si>
  <si>
    <t>Planeación y Recursos</t>
  </si>
  <si>
    <t>Recursos Humanos</t>
  </si>
  <si>
    <t>3. Reclutamiento y Retención</t>
  </si>
  <si>
    <t>Activos Físicos</t>
  </si>
  <si>
    <t>Leyes y Regulaciones</t>
  </si>
  <si>
    <t>Ejecución Presupuestaria</t>
  </si>
  <si>
    <t>Estratégico</t>
  </si>
  <si>
    <t>E-1</t>
  </si>
  <si>
    <t>Plan Estratégico Institucional</t>
  </si>
  <si>
    <t>El Instituto Geográfico Nacional  no orientan sus esfuerzos en el cumplimiento de resultados del PEI 2021-2026</t>
  </si>
  <si>
    <t>Se reportan las intervenciones realizadas a nivel de producto y subproducto por cada programa. Se ha socializado el PEI 2021-2026, sin embargo debe de conocerse por todas las personas que trabajan en el IGN.</t>
  </si>
  <si>
    <t>E-2</t>
  </si>
  <si>
    <t>Estructura Organizacional</t>
  </si>
  <si>
    <t>O-1</t>
  </si>
  <si>
    <t xml:space="preserve">Reclutamiento y Retención </t>
  </si>
  <si>
    <t>Procesos de contrataciones tardíos.</t>
  </si>
  <si>
    <t>Actualmente los procesos de contrataciones se están realizando con suficiente tiempo, las instrucciones son claras para el traslado de expedientes.</t>
  </si>
  <si>
    <t>5. Laborales</t>
  </si>
  <si>
    <t>7. Ampliación y reducción presupuesto</t>
  </si>
  <si>
    <t>8. Aplicación a partidas presupuestarias</t>
  </si>
  <si>
    <t>O-2</t>
  </si>
  <si>
    <t>Activos no regularizados por inventarios provenientes de donaciones que no han sido registradas en Bienes del Estado como activos del Instituto Geográfico Nacional; no obstante, los equipos están al servicio del personal del IGN desde que fueron recibidos.</t>
  </si>
  <si>
    <t xml:space="preserve">Revisión y actualización de tarjetas de responsabilidad una vez al año por cada una de las unidades ejecutoras, así como por la unidad de Inventarios. </t>
  </si>
  <si>
    <t>C-1</t>
  </si>
  <si>
    <t>Leyes y regulaciones</t>
  </si>
  <si>
    <t>Laborales</t>
  </si>
  <si>
    <t>Que no se de cumplimiento a las normas, acuerdos y convenios 
regulados y permitidos en la ley, aplicables a los temas 
que le competen al IGN.</t>
  </si>
  <si>
    <t>El Instituto Geográfico Nacional esta enfocado para dar cumplimiento a las normas, acuerdos y convenios regulados y permitidos en la ley.</t>
  </si>
  <si>
    <t>I-1</t>
  </si>
  <si>
    <t>I-2</t>
  </si>
  <si>
    <t>Ampliación y reducción presupuesto</t>
  </si>
  <si>
    <t>Aplicación a partidas presupuestarias</t>
  </si>
  <si>
    <t>Limitada asignación presupuestaria y cambio de la red programática.</t>
  </si>
  <si>
    <t>Generación de bolsones presupuestarios a nivel ministerial no permiten la reasiganación o descentralización de la ejecución</t>
  </si>
  <si>
    <t xml:space="preserve"> </t>
  </si>
  <si>
    <t>4. Propiedad, Planta, Equipo e intangibles</t>
  </si>
  <si>
    <t>Instituto Geográfico Nacional -IGN-</t>
  </si>
  <si>
    <t>El Instituto Geográfico Nacional no orienta sus esfuerzos en el cumplimiento de resultados del PEI 2021-2026</t>
  </si>
  <si>
    <t>•	Autorizaciones y aprobaciones.
•	Controles de actualización de normativa propia de la entidad, políticas y procedimientos internos.
•	Controles sobre gestión de recursos humanos.
•	Controles de seguimiento sobre aspectos de asignación presupuestaria.
•	Controles de supervisión que considere la entidad para el fortalecimiento institucional</t>
  </si>
  <si>
    <t>Recursos internos: Materiales (equipo de oficina y suministros de oficina), Humano y Tecnológicos.</t>
  </si>
  <si>
    <t>•	Autorizaciones y aprobaciones.
•	Controles de actualización de normativa propia de la entidad, políticas y procedimientos internos.
•	Controles sobre gestión de recursos humanos.
•	Controles de seguimiento sobre aspectos de asignación presupuestaria.
•	Controles de supervisión que considere el IGN para el fortalecimiento institucional</t>
  </si>
  <si>
    <t>Encargado (a) de Recursos Humanos.</t>
  </si>
  <si>
    <t xml:space="preserve">Máxima autoridad de Instituto Geográfico Nacional. </t>
  </si>
  <si>
    <t>Encargado (a) de Planeamiento</t>
  </si>
  <si>
    <t xml:space="preserve">6. Manuales de Normas y Procedimientos (MNP) </t>
  </si>
  <si>
    <t>C-2</t>
  </si>
  <si>
    <t xml:space="preserve">Manuales de Normas y Procedimientos (MNP) </t>
  </si>
  <si>
    <t>Que los instrumentos de regularización de los procesos internos no responden a las condiciones actuales de algunas direcciones.</t>
  </si>
  <si>
    <t>1. Plan Estratégico Institucional -PEI- (2021-2026)</t>
  </si>
  <si>
    <t>Desconocimiento de la vinculación de las intervenciones a los resultados del PEI</t>
  </si>
  <si>
    <t>Tolerable</t>
  </si>
  <si>
    <t>Registros de los reportes vinculados a los resultados del PEI</t>
  </si>
  <si>
    <t>Mensual</t>
  </si>
  <si>
    <t>Cuatrimestral</t>
  </si>
  <si>
    <t xml:space="preserve">Instituto Geográfico Nacional </t>
  </si>
  <si>
    <t>Procesos de contrataciones tardíos</t>
  </si>
  <si>
    <t xml:space="preserve">Demora en las contrataciones </t>
  </si>
  <si>
    <t>Cambio de personas que dan seguimiento al proceso de contrataciones (segregación de funciones)</t>
  </si>
  <si>
    <t>Envío de oficios para la conformación de expedientes con instrucciones claras para el traslado a Recursos Humanos en las fechas establecidas.</t>
  </si>
  <si>
    <t>Registro de capacitación a la nueva persona encargada de los procesos de contrataciones.</t>
  </si>
  <si>
    <t>Anual</t>
  </si>
  <si>
    <t>Encargado de Recursos Humanos</t>
  </si>
  <si>
    <t>Incumplimiento de normativa</t>
  </si>
  <si>
    <t>Respuestas tardías a requerimientos</t>
  </si>
  <si>
    <t>Verificación de cumplimiento mediante reporte de actividades, informes operativos y financieros, respuestas a los requerimientos.</t>
  </si>
  <si>
    <t>Cambio de la red programática</t>
  </si>
  <si>
    <t>Verificación de la adaptación de la red programática a la asignación presupuestaria acorde a los instrumentos de planificación.</t>
  </si>
  <si>
    <t>2. Estructura Organizacional (Acuerdo Gubernativo 114-99)</t>
  </si>
  <si>
    <t>Se tiene un ROI según el Acuerdo Gubernativo 338-2010, que valida el acuerdo Gubernativo 114-99 ROA de IGN sin embargo, se está trabajando en la implementación total en el IGN.</t>
  </si>
  <si>
    <r>
      <rPr>
        <b/>
        <sz val="11"/>
        <color theme="1"/>
        <rFont val="Calibri"/>
        <family val="2"/>
        <scheme val="minor"/>
      </rPr>
      <t xml:space="preserve">Qué: </t>
    </r>
    <r>
      <rPr>
        <sz val="11"/>
        <color theme="1"/>
        <rFont val="Calibri"/>
        <family val="2"/>
        <scheme val="minor"/>
      </rPr>
      <t xml:space="preserve">Seguimiento y Evaluación a nivel de intervenciones.
</t>
    </r>
    <r>
      <rPr>
        <b/>
        <sz val="11"/>
        <color theme="1"/>
        <rFont val="Calibri"/>
        <family val="2"/>
        <scheme val="minor"/>
      </rPr>
      <t>Cómo:</t>
    </r>
    <r>
      <rPr>
        <sz val="11"/>
        <color theme="1"/>
        <rFont val="Calibri"/>
        <family val="2"/>
        <scheme val="minor"/>
      </rPr>
      <t xml:space="preserve"> Registros de los reportes que permitan verificar que las intervenciones responden a los  resultados establecidos en el PEI
</t>
    </r>
    <r>
      <rPr>
        <b/>
        <sz val="11"/>
        <color theme="1"/>
        <rFont val="Calibri"/>
        <family val="2"/>
        <scheme val="minor"/>
      </rPr>
      <t xml:space="preserve">Quién: </t>
    </r>
    <r>
      <rPr>
        <sz val="11"/>
        <color theme="1"/>
        <rFont val="Calibri"/>
        <family val="2"/>
        <scheme val="minor"/>
      </rPr>
      <t xml:space="preserve">Máxima autoridad de IGN
</t>
    </r>
    <r>
      <rPr>
        <b/>
        <sz val="11"/>
        <color theme="1"/>
        <rFont val="Calibri"/>
        <family val="2"/>
        <scheme val="minor"/>
      </rPr>
      <t>Cuándo:</t>
    </r>
    <r>
      <rPr>
        <sz val="11"/>
        <color rgb="FFFF0000"/>
        <rFont val="Calibri"/>
        <family val="2"/>
        <scheme val="minor"/>
      </rPr>
      <t xml:space="preserve"> Trimestralmente</t>
    </r>
  </si>
  <si>
    <r>
      <rPr>
        <b/>
        <sz val="11"/>
        <color theme="1"/>
        <rFont val="Calibri"/>
        <family val="2"/>
        <scheme val="minor"/>
      </rPr>
      <t>Qué:</t>
    </r>
    <r>
      <rPr>
        <sz val="11"/>
        <color theme="1"/>
        <rFont val="Calibri"/>
        <family val="2"/>
        <scheme val="minor"/>
      </rPr>
      <t xml:space="preserve"> Solicitud, revisión y entrega de contratos.
</t>
    </r>
    <r>
      <rPr>
        <b/>
        <sz val="11"/>
        <color theme="1"/>
        <rFont val="Calibri"/>
        <family val="2"/>
        <scheme val="minor"/>
      </rPr>
      <t>Cómo:</t>
    </r>
    <r>
      <rPr>
        <sz val="11"/>
        <color theme="1"/>
        <rFont val="Calibri"/>
        <family val="2"/>
        <scheme val="minor"/>
      </rPr>
      <t xml:space="preserve"> Fechas fijas establecidas para la entrega de la documentación completa de contratos para una eficiente contratación que contribuyan al logro de los objetivos institucionales.
</t>
    </r>
    <r>
      <rPr>
        <b/>
        <sz val="11"/>
        <color theme="1"/>
        <rFont val="Calibri"/>
        <family val="2"/>
        <scheme val="minor"/>
      </rPr>
      <t xml:space="preserve">Quién: </t>
    </r>
    <r>
      <rPr>
        <sz val="11"/>
        <color theme="1"/>
        <rFont val="Calibri"/>
        <family val="2"/>
        <scheme val="minor"/>
      </rPr>
      <t xml:space="preserve">Encargado (a) de Recursos Humanos.
</t>
    </r>
    <r>
      <rPr>
        <b/>
        <sz val="11"/>
        <color theme="1"/>
        <rFont val="Calibri"/>
        <family val="2"/>
        <scheme val="minor"/>
      </rPr>
      <t>Cuándo:</t>
    </r>
    <r>
      <rPr>
        <sz val="11"/>
        <color theme="1"/>
        <rFont val="Calibri"/>
        <family val="2"/>
        <scheme val="minor"/>
      </rPr>
      <t xml:space="preserve"> </t>
    </r>
    <r>
      <rPr>
        <sz val="11"/>
        <color rgb="FFFF0000"/>
        <rFont val="Calibri"/>
        <family val="2"/>
        <scheme val="minor"/>
      </rPr>
      <t>Anualmente.</t>
    </r>
  </si>
  <si>
    <t>Activos no regularizados por inventarios provenientes de donaciones y calidad de prestamo que no han sido registradas en Bienes del Estado como activos del Instituto Geográfico Nacional; no obstante, los equipos están al servicio del personal del IGN desde que fueron recibidos.</t>
  </si>
  <si>
    <t>•	Autorizaciones y aprobaciones.
•	Controles de actualización de normativa propia del IGN, políticas y procedimientos internos.
•	Controles sobre gestión de recursos humanos.
•	Controles de seguimiento sobre aspectos de asignación presupuestaria.
•	Controles de supervisión que considere el IGN para el fortalecimiento institucional.</t>
  </si>
  <si>
    <r>
      <rPr>
        <b/>
        <sz val="11"/>
        <color theme="1"/>
        <rFont val="Calibri"/>
        <family val="2"/>
        <scheme val="minor"/>
      </rPr>
      <t>Qué:</t>
    </r>
    <r>
      <rPr>
        <sz val="11"/>
        <color theme="1"/>
        <rFont val="Calibri"/>
        <family val="2"/>
        <scheme val="minor"/>
      </rPr>
      <t xml:space="preserve"> Controles y revisión del cumplimiento normativo
</t>
    </r>
    <r>
      <rPr>
        <b/>
        <sz val="11"/>
        <color theme="1"/>
        <rFont val="Calibri"/>
        <family val="2"/>
        <scheme val="minor"/>
      </rPr>
      <t>Cómo:</t>
    </r>
    <r>
      <rPr>
        <sz val="11"/>
        <color theme="1"/>
        <rFont val="Calibri"/>
        <family val="2"/>
        <scheme val="minor"/>
      </rPr>
      <t xml:space="preserve"> Disponer de enlaces de seguimiento en el IGN para el traslado de la información solicitada para dar respuestas a los requerimientos en tiempos establecidos. Verificación de cumplimiento mediante reporte de actividades, informes operativos y financieros. 
</t>
    </r>
    <r>
      <rPr>
        <b/>
        <sz val="11"/>
        <color theme="1"/>
        <rFont val="Calibri"/>
        <family val="2"/>
        <scheme val="minor"/>
      </rPr>
      <t>Quién:</t>
    </r>
    <r>
      <rPr>
        <sz val="11"/>
        <color theme="1"/>
        <rFont val="Calibri"/>
        <family val="2"/>
        <scheme val="minor"/>
      </rPr>
      <t xml:space="preserve"> IGN.
</t>
    </r>
    <r>
      <rPr>
        <b/>
        <sz val="11"/>
        <color theme="1"/>
        <rFont val="Calibri"/>
        <family val="2"/>
        <scheme val="minor"/>
      </rPr>
      <t>Cuándo:</t>
    </r>
    <r>
      <rPr>
        <sz val="11"/>
        <color theme="1"/>
        <rFont val="Calibri"/>
        <family val="2"/>
        <scheme val="minor"/>
      </rPr>
      <t xml:space="preserve"> </t>
    </r>
    <r>
      <rPr>
        <sz val="11"/>
        <color rgb="FFFF0000"/>
        <rFont val="Calibri"/>
        <family val="2"/>
        <scheme val="minor"/>
      </rPr>
      <t>Anualmente.</t>
    </r>
  </si>
  <si>
    <t>El Instituto Geográfico Nacional orientan sus esfuerzos en el cumplimiento de resultados del PEI 2021-2026</t>
  </si>
  <si>
    <t>Las actividades de IGN están alineadas a los resultados del PEI</t>
  </si>
  <si>
    <t>Verificación del conocimiento del PEI por medio de encuestas, al personal de IGN.</t>
  </si>
  <si>
    <t>Consultar fechas de ingreso y evacuación de informes de avance fisico y financiero de IGN.</t>
  </si>
  <si>
    <t>Propiedad, planta y equipo e intangibles.</t>
  </si>
  <si>
    <t>Realizar la adaptación de la red programática a la asignación presupuestaria acorde a los instrumentos de planificación.</t>
  </si>
  <si>
    <t>Actualmente se trabaja con la metodología de Gestión por Resultados, de forma que la asignación presupuestaria se realice en las actividades correspondientes, para minimizar la reasignación de presupuesto y la creación de bolsones presupuestarios.</t>
  </si>
  <si>
    <t>Estructura actual del Reglamento de Organización Administrativa (ROA) es funcional e integral, según su mandato institucional.</t>
  </si>
  <si>
    <t xml:space="preserve">Existen manuales, los cuales se actualizan cuando es necesario,sin embargo, se deben realizar revisiones periódicas para determinar si existe la necesidad de actualizar la información contenida en los mismos. </t>
  </si>
  <si>
    <t xml:space="preserve">•	Autorizaciones y aprobaciones de un presupuesto adecuado. 
•	Controles de actualización de normativa propia de IGN, políticas y procedimientos internos.
•	Controles sobre los convenios interinstitucional
•	Controles de seguimiento sobre aspectos de asignación presupuestaria.
•	Controles de supervisión que considere IGN para el fortalecimiento institucional. </t>
  </si>
  <si>
    <r>
      <rPr>
        <b/>
        <sz val="11"/>
        <color theme="1"/>
        <rFont val="Calibri"/>
        <family val="2"/>
        <scheme val="minor"/>
      </rPr>
      <t xml:space="preserve">Qué: </t>
    </r>
    <r>
      <rPr>
        <sz val="11"/>
        <color theme="1"/>
        <rFont val="Calibri"/>
        <family val="2"/>
        <scheme val="minor"/>
      </rPr>
      <t xml:space="preserve">Planificación y gestión directo con el Ministerio.
</t>
    </r>
    <r>
      <rPr>
        <b/>
        <sz val="11"/>
        <color theme="1"/>
        <rFont val="Calibri"/>
        <family val="2"/>
        <scheme val="minor"/>
      </rPr>
      <t>Cómo:</t>
    </r>
    <r>
      <rPr>
        <sz val="11"/>
        <color theme="1"/>
        <rFont val="Calibri"/>
        <family val="2"/>
        <scheme val="minor"/>
      </rPr>
      <t xml:space="preserve"> Planificar de acuerdo con la asignación presupuestaria y realizar los cambios de la red programática para cumplir con el logro de los resultados por medio de indicadores de gestión en los primeros meses del año para que los procesos de compra permitan el uso de la disponibilidad del recurso económico.
</t>
    </r>
    <r>
      <rPr>
        <b/>
        <sz val="11"/>
        <color theme="1"/>
        <rFont val="Calibri"/>
        <family val="2"/>
        <scheme val="minor"/>
      </rPr>
      <t xml:space="preserve">Quién: </t>
    </r>
    <r>
      <rPr>
        <sz val="11"/>
        <color theme="1"/>
        <rFont val="Calibri"/>
        <family val="2"/>
        <scheme val="minor"/>
      </rPr>
      <t xml:space="preserve">Encargado (a) de Planeamiento.
</t>
    </r>
    <r>
      <rPr>
        <b/>
        <sz val="11"/>
        <color theme="1"/>
        <rFont val="Calibri"/>
        <family val="2"/>
        <scheme val="minor"/>
      </rPr>
      <t>Cuándo:</t>
    </r>
    <r>
      <rPr>
        <sz val="11"/>
        <color theme="1"/>
        <rFont val="Calibri"/>
        <family val="2"/>
        <scheme val="minor"/>
      </rPr>
      <t xml:space="preserve"> </t>
    </r>
    <r>
      <rPr>
        <sz val="11"/>
        <color rgb="FFFF0000"/>
        <rFont val="Calibri"/>
        <family val="2"/>
        <scheme val="minor"/>
      </rPr>
      <t>Anualmente.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</si>
</sst>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s>
  <fills count="12">
    <fill>
      <patternFill patternType="none"/>
    </fill>
    <fill>
      <patternFill patternType="gray125"/>
    </fill>
    <fill>
      <patternFill patternType="solid">
        <fgColor rgb="FF00B050"/>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
      <patternFill patternType="solid">
        <fgColor theme="7" tint="0.59999389629810485"/>
        <bgColor indexed="64"/>
      </patternFill>
    </fill>
    <fill>
      <patternFill patternType="solid">
        <fgColor theme="5"/>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79">
    <xf numFmtId="0" fontId="0" fillId="0" borderId="0" xfId="0"/>
    <xf numFmtId="0" fontId="0" fillId="0" borderId="0" xfId="0" applyAlignment="1">
      <alignment horizontal="center"/>
    </xf>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wrapText="1"/>
    </xf>
    <xf numFmtId="0" fontId="0" fillId="4" borderId="1" xfId="0" applyFill="1"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0" fillId="5" borderId="1" xfId="0" applyFill="1" applyBorder="1" applyAlignment="1">
      <alignment horizontal="center"/>
    </xf>
    <xf numFmtId="0" fontId="1" fillId="5" borderId="1" xfId="0" applyFont="1" applyFill="1"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wrapText="1"/>
    </xf>
    <xf numFmtId="0" fontId="0" fillId="5" borderId="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0" xfId="0" applyFont="1" applyAlignment="1"/>
    <xf numFmtId="0" fontId="1" fillId="0" borderId="0" xfId="0" applyFont="1"/>
    <xf numFmtId="0" fontId="1"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center" vertical="center" wrapText="1"/>
    </xf>
    <xf numFmtId="0" fontId="0" fillId="0" borderId="5" xfId="0" applyFont="1" applyBorder="1" applyAlignment="1">
      <alignment horizontal="right" vertical="center"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xf>
    <xf numFmtId="0" fontId="1" fillId="5"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7"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0" fillId="0" borderId="15" xfId="0" applyBorder="1"/>
    <xf numFmtId="0" fontId="0" fillId="0" borderId="16" xfId="0" applyBorder="1"/>
    <xf numFmtId="0" fontId="1" fillId="0" borderId="16" xfId="0" applyFont="1" applyBorder="1"/>
    <xf numFmtId="0" fontId="1" fillId="0" borderId="15" xfId="0" applyFont="1" applyBorder="1"/>
    <xf numFmtId="0" fontId="0" fillId="0" borderId="17" xfId="0" applyBorder="1" applyAlignment="1">
      <alignment vertical="top"/>
    </xf>
    <xf numFmtId="0" fontId="0" fillId="0" borderId="16" xfId="0" applyBorder="1" applyAlignment="1">
      <alignment vertical="top"/>
    </xf>
    <xf numFmtId="0" fontId="0" fillId="0" borderId="15" xfId="0" applyBorder="1" applyAlignment="1">
      <alignment vertical="top" wrapText="1"/>
    </xf>
    <xf numFmtId="0" fontId="0" fillId="0" borderId="17" xfId="0" applyBorder="1"/>
    <xf numFmtId="0" fontId="0" fillId="0" borderId="9" xfId="0" applyBorder="1"/>
    <xf numFmtId="0" fontId="0" fillId="0" borderId="18" xfId="0" applyBorder="1"/>
    <xf numFmtId="0" fontId="0" fillId="0" borderId="10" xfId="0" applyBorder="1"/>
    <xf numFmtId="0" fontId="0" fillId="0" borderId="0" xfId="0" applyBorder="1"/>
    <xf numFmtId="0" fontId="1" fillId="0" borderId="0" xfId="0" applyFont="1" applyAlignment="1">
      <alignment horizontal="right" vertical="center"/>
    </xf>
    <xf numFmtId="0" fontId="4" fillId="6" borderId="1" xfId="0" applyFont="1" applyFill="1" applyBorder="1" applyAlignment="1">
      <alignment horizontal="center" vertical="center" wrapText="1"/>
    </xf>
    <xf numFmtId="0" fontId="0" fillId="0" borderId="4"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0" borderId="8" xfId="0" applyBorder="1"/>
    <xf numFmtId="0" fontId="4" fillId="6" borderId="7" xfId="0" applyFont="1" applyFill="1" applyBorder="1" applyAlignment="1">
      <alignment horizontal="center" vertical="center"/>
    </xf>
    <xf numFmtId="0" fontId="0" fillId="0" borderId="16" xfId="0" applyFont="1" applyBorder="1"/>
    <xf numFmtId="0" fontId="5" fillId="6" borderId="20" xfId="0" applyFont="1" applyFill="1" applyBorder="1" applyAlignment="1">
      <alignment horizontal="center" vertical="center"/>
    </xf>
    <xf numFmtId="0" fontId="0" fillId="0" borderId="20" xfId="0" applyBorder="1" applyAlignment="1">
      <alignment horizontal="center" vertical="center" wrapText="1"/>
    </xf>
    <xf numFmtId="0" fontId="0" fillId="4" borderId="20" xfId="0"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4" borderId="21" xfId="0" applyFill="1" applyBorder="1" applyAlignment="1">
      <alignment horizontal="center" vertical="center" wrapText="1"/>
    </xf>
    <xf numFmtId="0" fontId="0" fillId="4" borderId="4" xfId="0" applyFill="1" applyBorder="1" applyAlignment="1">
      <alignment horizontal="center" vertical="center" wrapText="1"/>
    </xf>
    <xf numFmtId="0" fontId="0" fillId="7" borderId="4" xfId="0"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vertical="center"/>
    </xf>
    <xf numFmtId="0" fontId="5" fillId="6" borderId="26" xfId="0" applyFont="1" applyFill="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center" vertical="center" wrapText="1"/>
    </xf>
    <xf numFmtId="0" fontId="0" fillId="4" borderId="26" xfId="0" applyFill="1" applyBorder="1" applyAlignment="1">
      <alignment horizontal="center" vertical="center" wrapText="1"/>
    </xf>
    <xf numFmtId="0" fontId="0" fillId="0" borderId="20" xfId="0" applyBorder="1" applyAlignment="1">
      <alignment horizontal="center" vertical="center"/>
    </xf>
    <xf numFmtId="0" fontId="0" fillId="0" borderId="27" xfId="0" applyBorder="1" applyAlignment="1">
      <alignment horizontal="center"/>
    </xf>
    <xf numFmtId="0" fontId="0" fillId="0" borderId="22" xfId="0" applyBorder="1" applyAlignment="1">
      <alignment horizontal="center" vertical="center"/>
    </xf>
    <xf numFmtId="0" fontId="0" fillId="7" borderId="20"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8" xfId="0" applyBorder="1" applyAlignment="1">
      <alignment horizontal="center" vertical="center"/>
    </xf>
    <xf numFmtId="0" fontId="0" fillId="9" borderId="21" xfId="0" applyFill="1" applyBorder="1" applyAlignment="1">
      <alignment horizontal="center" vertical="center" wrapText="1"/>
    </xf>
    <xf numFmtId="0" fontId="0" fillId="0" borderId="14" xfId="0" applyBorder="1" applyAlignment="1">
      <alignment horizontal="center" vertical="center"/>
    </xf>
    <xf numFmtId="0" fontId="0" fillId="9" borderId="20" xfId="0"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xf>
    <xf numFmtId="0" fontId="0" fillId="0" borderId="29" xfId="0" applyBorder="1" applyAlignment="1">
      <alignment horizontal="center" vertical="center"/>
    </xf>
    <xf numFmtId="0" fontId="0" fillId="0" borderId="0" xfId="0" applyBorder="1" applyAlignment="1">
      <alignment vertical="center"/>
    </xf>
    <xf numFmtId="0" fontId="0" fillId="0" borderId="28" xfId="0" applyBorder="1" applyAlignment="1">
      <alignment vertical="center"/>
    </xf>
    <xf numFmtId="0" fontId="0" fillId="0" borderId="28" xfId="0" applyBorder="1"/>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center" vertical="center"/>
    </xf>
    <xf numFmtId="0" fontId="0" fillId="0" borderId="1" xfId="0" applyFont="1" applyBorder="1" applyAlignment="1">
      <alignment horizontal="left" vertical="center" wrapText="1"/>
    </xf>
    <xf numFmtId="14" fontId="0" fillId="0" borderId="1" xfId="0" applyNumberFormat="1" applyBorder="1" applyAlignment="1">
      <alignment horizontal="center" vertical="center"/>
    </xf>
    <xf numFmtId="0" fontId="0" fillId="4" borderId="21" xfId="0" applyFill="1" applyBorder="1" applyAlignment="1">
      <alignment horizontal="center" wrapText="1"/>
    </xf>
    <xf numFmtId="0" fontId="0" fillId="0" borderId="14" xfId="0" applyBorder="1" applyAlignment="1">
      <alignment horizontal="center"/>
    </xf>
    <xf numFmtId="0" fontId="0" fillId="4" borderId="20" xfId="0" applyFill="1" applyBorder="1" applyAlignment="1">
      <alignment horizontal="lef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8" borderId="22" xfId="0" applyFill="1" applyBorder="1" applyAlignment="1">
      <alignment horizontal="center" vertical="center" wrapText="1"/>
    </xf>
    <xf numFmtId="0" fontId="0" fillId="8" borderId="25" xfId="0" applyFill="1" applyBorder="1" applyAlignment="1">
      <alignment horizontal="center" vertical="center" wrapText="1"/>
    </xf>
    <xf numFmtId="0" fontId="0" fillId="0" borderId="26" xfId="0" applyBorder="1" applyAlignment="1">
      <alignment vertical="center"/>
    </xf>
    <xf numFmtId="0" fontId="0" fillId="0" borderId="29" xfId="0" applyBorder="1" applyAlignment="1">
      <alignment vertical="center"/>
    </xf>
    <xf numFmtId="0" fontId="0" fillId="2" borderId="0" xfId="0" applyFill="1" applyBorder="1" applyAlignment="1">
      <alignment horizontal="center" vertical="center"/>
    </xf>
    <xf numFmtId="0" fontId="0" fillId="10" borderId="0" xfId="0" applyFill="1" applyBorder="1" applyAlignment="1">
      <alignment horizontal="center" vertical="center"/>
    </xf>
    <xf numFmtId="0" fontId="0" fillId="11" borderId="0" xfId="0" applyFill="1"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vertical="center" wrapText="1"/>
    </xf>
    <xf numFmtId="0" fontId="0" fillId="0" borderId="16" xfId="0" applyBorder="1" applyAlignment="1">
      <alignment horizontal="left" vertical="top"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pplyAlignment="1">
      <alignment vertical="center"/>
    </xf>
    <xf numFmtId="0" fontId="1" fillId="5" borderId="1" xfId="0" applyFont="1" applyFill="1" applyBorder="1" applyAlignment="1">
      <alignment vertical="center" wrapText="1"/>
    </xf>
    <xf numFmtId="0" fontId="0" fillId="2" borderId="1" xfId="0"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xf>
    <xf numFmtId="0" fontId="1" fillId="0" borderId="1" xfId="0" applyFont="1" applyBorder="1" applyAlignment="1">
      <alignment horizontal="left" vertical="top"/>
    </xf>
    <xf numFmtId="0" fontId="4" fillId="6" borderId="2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4" fillId="6" borderId="14"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1" fillId="5" borderId="1" xfId="0" applyFont="1" applyFill="1" applyBorder="1" applyAlignment="1">
      <alignment horizontal="left"/>
    </xf>
    <xf numFmtId="0" fontId="1" fillId="4" borderId="1" xfId="0" applyFont="1" applyFill="1" applyBorder="1" applyAlignment="1">
      <alignment horizontal="center"/>
    </xf>
    <xf numFmtId="0" fontId="4" fillId="6" borderId="1" xfId="0" applyFont="1" applyFill="1" applyBorder="1" applyAlignment="1">
      <alignment horizontal="center" vertical="center"/>
    </xf>
    <xf numFmtId="0" fontId="3" fillId="0" borderId="0" xfId="0" applyFont="1" applyAlignment="1">
      <alignment horizontal="center"/>
    </xf>
    <xf numFmtId="0" fontId="1" fillId="0" borderId="0" xfId="0" applyFont="1" applyBorder="1" applyAlignment="1">
      <alignment horizontal="center" vertical="center"/>
    </xf>
    <xf numFmtId="0" fontId="4" fillId="6" borderId="6" xfId="0" applyFont="1" applyFill="1" applyBorder="1" applyAlignment="1">
      <alignment horizontal="center" vertical="center"/>
    </xf>
    <xf numFmtId="0" fontId="1" fillId="0" borderId="0" xfId="0" applyFont="1" applyBorder="1" applyAlignment="1">
      <alignment horizont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wrapText="1"/>
    </xf>
    <xf numFmtId="0" fontId="4" fillId="6" borderId="1" xfId="0" applyFont="1" applyFill="1" applyBorder="1" applyAlignment="1">
      <alignment horizontal="left"/>
    </xf>
    <xf numFmtId="0" fontId="2" fillId="0" borderId="0" xfId="0" applyFont="1" applyAlignment="1">
      <alignment horizontal="center"/>
    </xf>
    <xf numFmtId="0" fontId="0" fillId="0" borderId="1" xfId="0" applyBorder="1" applyAlignment="1">
      <alignment horizontal="left" vertical="center" wrapText="1"/>
    </xf>
    <xf numFmtId="0" fontId="0" fillId="5" borderId="1" xfId="0" applyFill="1" applyBorder="1" applyAlignment="1">
      <alignment horizontal="center"/>
    </xf>
    <xf numFmtId="0" fontId="1" fillId="0" borderId="0" xfId="0" applyFont="1" applyAlignment="1">
      <alignment horizontal="center" vertical="center" wrapText="1"/>
    </xf>
    <xf numFmtId="0" fontId="4" fillId="6" borderId="5"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6" xfId="0" applyFont="1" applyFill="1" applyBorder="1" applyAlignment="1">
      <alignment horizontal="left"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Font="1" applyBorder="1" applyAlignment="1">
      <alignment horizontal="left" vertical="center" wrapText="1"/>
    </xf>
    <xf numFmtId="0" fontId="0" fillId="0" borderId="11" xfId="0" applyFont="1" applyBorder="1" applyAlignment="1">
      <alignment horizontal="left" vertical="center" wrapText="1"/>
    </xf>
    <xf numFmtId="0" fontId="0" fillId="0" borderId="4" xfId="0"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4" fillId="6" borderId="5"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0" borderId="5"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1" fillId="5"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Font="1" applyBorder="1" applyAlignment="1">
      <alignment horizontal="left" vertical="center" wrapText="1"/>
    </xf>
  </cellXfs>
  <cellStyles count="1">
    <cellStyle name="Normal" xfId="0" builtinId="0"/>
  </cellStyles>
  <dxfs count="9">
    <dxf>
      <fill>
        <patternFill>
          <bgColor rgb="FFFF5050"/>
        </patternFill>
      </fill>
    </dxf>
    <dxf>
      <fill>
        <patternFill>
          <bgColor theme="7" tint="0.39994506668294322"/>
        </patternFill>
      </fill>
    </dxf>
    <dxf>
      <fill>
        <patternFill>
          <bgColor rgb="FF00B050"/>
        </patternFill>
      </fill>
    </dxf>
    <dxf>
      <fill>
        <patternFill>
          <bgColor rgb="FFFF5050"/>
        </patternFill>
      </fill>
    </dxf>
    <dxf>
      <fill>
        <patternFill>
          <bgColor theme="7" tint="0.39994506668294322"/>
        </patternFill>
      </fill>
    </dxf>
    <dxf>
      <fill>
        <patternFill>
          <bgColor rgb="FF00B050"/>
        </patternFill>
      </fill>
    </dxf>
    <dxf>
      <fill>
        <patternFill>
          <bgColor rgb="FFFF5050"/>
        </patternFill>
      </fill>
    </dxf>
    <dxf>
      <fill>
        <patternFill>
          <bgColor theme="7" tint="0.39994506668294322"/>
        </patternFill>
      </fill>
    </dxf>
    <dxf>
      <fill>
        <patternFill>
          <bgColor rgb="FF00B050"/>
        </patternFill>
      </fill>
    </dxf>
  </dxfs>
  <tableStyles count="0" defaultTableStyle="TableStyleMedium2" defaultPivotStyle="PivotStyleLight16"/>
  <colors>
    <mruColors>
      <color rgb="FF002060"/>
      <color rgb="FFFF505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619125</xdr:colOff>
      <xdr:row>13</xdr:row>
      <xdr:rowOff>57151</xdr:rowOff>
    </xdr:from>
    <xdr:to>
      <xdr:col>8</xdr:col>
      <xdr:colOff>285750</xdr:colOff>
      <xdr:row>13</xdr:row>
      <xdr:rowOff>438151</xdr:rowOff>
    </xdr:to>
    <xdr:sp macro="" textlink="">
      <xdr:nvSpPr>
        <xdr:cNvPr id="4" name="Elipse 3">
          <a:extLst>
            <a:ext uri="{FF2B5EF4-FFF2-40B4-BE49-F238E27FC236}">
              <a16:creationId xmlns:a16="http://schemas.microsoft.com/office/drawing/2014/main" id="{FE144A06-E8CA-4C87-8693-C4E21D490696}"/>
            </a:ext>
          </a:extLst>
        </xdr:cNvPr>
        <xdr:cNvSpPr/>
      </xdr:nvSpPr>
      <xdr:spPr>
        <a:xfrm>
          <a:off x="4800600" y="4314826"/>
          <a:ext cx="428625" cy="381000"/>
        </a:xfrm>
        <a:prstGeom prst="ellipse">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t>E1</a:t>
          </a:r>
        </a:p>
      </xdr:txBody>
    </xdr:sp>
    <xdr:clientData/>
  </xdr:twoCellAnchor>
  <xdr:twoCellAnchor>
    <xdr:from>
      <xdr:col>6</xdr:col>
      <xdr:colOff>352425</xdr:colOff>
      <xdr:row>12</xdr:row>
      <xdr:rowOff>38100</xdr:rowOff>
    </xdr:from>
    <xdr:to>
      <xdr:col>6</xdr:col>
      <xdr:colOff>760139</xdr:colOff>
      <xdr:row>12</xdr:row>
      <xdr:rowOff>396240</xdr:rowOff>
    </xdr:to>
    <xdr:sp macro="" textlink="">
      <xdr:nvSpPr>
        <xdr:cNvPr id="5" name="Elipse 4">
          <a:extLst>
            <a:ext uri="{FF2B5EF4-FFF2-40B4-BE49-F238E27FC236}">
              <a16:creationId xmlns:a16="http://schemas.microsoft.com/office/drawing/2014/main" id="{786D34FC-952F-4005-8804-E403E93C601A}"/>
            </a:ext>
          </a:extLst>
        </xdr:cNvPr>
        <xdr:cNvSpPr/>
      </xdr:nvSpPr>
      <xdr:spPr>
        <a:xfrm>
          <a:off x="3771900" y="3524250"/>
          <a:ext cx="407714" cy="358140"/>
        </a:xfrm>
        <a:prstGeom prst="ellipse">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t>E2</a:t>
          </a:r>
        </a:p>
      </xdr:txBody>
    </xdr:sp>
    <xdr:clientData/>
  </xdr:twoCellAnchor>
  <xdr:twoCellAnchor>
    <xdr:from>
      <xdr:col>7</xdr:col>
      <xdr:colOff>371475</xdr:colOff>
      <xdr:row>13</xdr:row>
      <xdr:rowOff>428625</xdr:rowOff>
    </xdr:from>
    <xdr:to>
      <xdr:col>8</xdr:col>
      <xdr:colOff>36195</xdr:colOff>
      <xdr:row>14</xdr:row>
      <xdr:rowOff>80811</xdr:rowOff>
    </xdr:to>
    <xdr:sp macro="" textlink="">
      <xdr:nvSpPr>
        <xdr:cNvPr id="6" name="Elipse 5">
          <a:extLst>
            <a:ext uri="{FF2B5EF4-FFF2-40B4-BE49-F238E27FC236}">
              <a16:creationId xmlns:a16="http://schemas.microsoft.com/office/drawing/2014/main" id="{ADCE140A-14B5-4E1C-B1E4-5DF65BDE5F13}"/>
            </a:ext>
          </a:extLst>
        </xdr:cNvPr>
        <xdr:cNvSpPr/>
      </xdr:nvSpPr>
      <xdr:spPr>
        <a:xfrm>
          <a:off x="4552950" y="4686300"/>
          <a:ext cx="426720" cy="376086"/>
        </a:xfrm>
        <a:prstGeom prst="ellipse">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solidFill>
                <a:sysClr val="windowText" lastClr="000000"/>
              </a:solidFill>
            </a:rPr>
            <a:t>O1</a:t>
          </a:r>
        </a:p>
      </xdr:txBody>
    </xdr:sp>
    <xdr:clientData/>
  </xdr:twoCellAnchor>
  <xdr:twoCellAnchor>
    <xdr:from>
      <xdr:col>6</xdr:col>
      <xdr:colOff>638175</xdr:colOff>
      <xdr:row>12</xdr:row>
      <xdr:rowOff>390525</xdr:rowOff>
    </xdr:from>
    <xdr:to>
      <xdr:col>7</xdr:col>
      <xdr:colOff>314325</xdr:colOff>
      <xdr:row>12</xdr:row>
      <xdr:rowOff>765227</xdr:rowOff>
    </xdr:to>
    <xdr:sp macro="" textlink="">
      <xdr:nvSpPr>
        <xdr:cNvPr id="7" name="Elipse 6">
          <a:extLst>
            <a:ext uri="{FF2B5EF4-FFF2-40B4-BE49-F238E27FC236}">
              <a16:creationId xmlns:a16="http://schemas.microsoft.com/office/drawing/2014/main" id="{69402AC2-3342-4A78-B09A-849615FBAE05}"/>
            </a:ext>
          </a:extLst>
        </xdr:cNvPr>
        <xdr:cNvSpPr/>
      </xdr:nvSpPr>
      <xdr:spPr>
        <a:xfrm>
          <a:off x="4057650" y="3876675"/>
          <a:ext cx="438150" cy="374702"/>
        </a:xfrm>
        <a:prstGeom prst="ellipse">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solidFill>
                <a:sysClr val="windowText" lastClr="000000"/>
              </a:solidFill>
            </a:rPr>
            <a:t>O2</a:t>
          </a:r>
        </a:p>
      </xdr:txBody>
    </xdr:sp>
    <xdr:clientData/>
  </xdr:twoCellAnchor>
  <xdr:twoCellAnchor>
    <xdr:from>
      <xdr:col>7</xdr:col>
      <xdr:colOff>647700</xdr:colOff>
      <xdr:row>14</xdr:row>
      <xdr:rowOff>219075</xdr:rowOff>
    </xdr:from>
    <xdr:to>
      <xdr:col>8</xdr:col>
      <xdr:colOff>309245</xdr:colOff>
      <xdr:row>14</xdr:row>
      <xdr:rowOff>584835</xdr:rowOff>
    </xdr:to>
    <xdr:sp macro="" textlink="">
      <xdr:nvSpPr>
        <xdr:cNvPr id="8" name="Elipse 7">
          <a:extLst>
            <a:ext uri="{FF2B5EF4-FFF2-40B4-BE49-F238E27FC236}">
              <a16:creationId xmlns:a16="http://schemas.microsoft.com/office/drawing/2014/main" id="{D4420ECB-96F9-4055-8609-49D518B0CE8B}"/>
            </a:ext>
          </a:extLst>
        </xdr:cNvPr>
        <xdr:cNvSpPr/>
      </xdr:nvSpPr>
      <xdr:spPr>
        <a:xfrm>
          <a:off x="4829175" y="5200650"/>
          <a:ext cx="423545" cy="36576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solidFill>
                <a:sysClr val="windowText" lastClr="000000"/>
              </a:solidFill>
            </a:rPr>
            <a:t>C1</a:t>
          </a:r>
        </a:p>
      </xdr:txBody>
    </xdr:sp>
    <xdr:clientData/>
  </xdr:twoCellAnchor>
  <xdr:twoCellAnchor>
    <xdr:from>
      <xdr:col>6</xdr:col>
      <xdr:colOff>590550</xdr:colOff>
      <xdr:row>13</xdr:row>
      <xdr:rowOff>123825</xdr:rowOff>
    </xdr:from>
    <xdr:to>
      <xdr:col>7</xdr:col>
      <xdr:colOff>247650</xdr:colOff>
      <xdr:row>13</xdr:row>
      <xdr:rowOff>517674</xdr:rowOff>
    </xdr:to>
    <xdr:sp macro="" textlink="">
      <xdr:nvSpPr>
        <xdr:cNvPr id="9" name="Elipse 8">
          <a:extLst>
            <a:ext uri="{FF2B5EF4-FFF2-40B4-BE49-F238E27FC236}">
              <a16:creationId xmlns:a16="http://schemas.microsoft.com/office/drawing/2014/main" id="{9C84D20D-ECBE-4AD4-9F4D-B633239B5CBC}"/>
            </a:ext>
          </a:extLst>
        </xdr:cNvPr>
        <xdr:cNvSpPr/>
      </xdr:nvSpPr>
      <xdr:spPr>
        <a:xfrm>
          <a:off x="4010025" y="4381500"/>
          <a:ext cx="419100" cy="393849"/>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solidFill>
                <a:sysClr val="windowText" lastClr="000000"/>
              </a:solidFill>
            </a:rPr>
            <a:t>C2</a:t>
          </a:r>
        </a:p>
      </xdr:txBody>
    </xdr:sp>
    <xdr:clientData/>
  </xdr:twoCellAnchor>
  <xdr:twoCellAnchor>
    <xdr:from>
      <xdr:col>7</xdr:col>
      <xdr:colOff>352425</xdr:colOff>
      <xdr:row>12</xdr:row>
      <xdr:rowOff>466725</xdr:rowOff>
    </xdr:from>
    <xdr:to>
      <xdr:col>7</xdr:col>
      <xdr:colOff>752700</xdr:colOff>
      <xdr:row>13</xdr:row>
      <xdr:rowOff>26857</xdr:rowOff>
    </xdr:to>
    <xdr:sp macro="" textlink="">
      <xdr:nvSpPr>
        <xdr:cNvPr id="10" name="Elipse 9">
          <a:extLst>
            <a:ext uri="{FF2B5EF4-FFF2-40B4-BE49-F238E27FC236}">
              <a16:creationId xmlns:a16="http://schemas.microsoft.com/office/drawing/2014/main" id="{0D36BEFB-B930-49E9-AB64-E09F58D032A6}"/>
            </a:ext>
          </a:extLst>
        </xdr:cNvPr>
        <xdr:cNvSpPr/>
      </xdr:nvSpPr>
      <xdr:spPr>
        <a:xfrm>
          <a:off x="4533900" y="3952875"/>
          <a:ext cx="400275" cy="331657"/>
        </a:xfrm>
        <a:prstGeom prst="ellipse">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solidFill>
                <a:sysClr val="windowText" lastClr="000000"/>
              </a:solidFill>
            </a:rPr>
            <a:t>I1</a:t>
          </a:r>
        </a:p>
      </xdr:txBody>
    </xdr:sp>
    <xdr:clientData/>
  </xdr:twoCellAnchor>
  <xdr:twoCellAnchor>
    <xdr:from>
      <xdr:col>7</xdr:col>
      <xdr:colOff>685800</xdr:colOff>
      <xdr:row>12</xdr:row>
      <xdr:rowOff>190500</xdr:rowOff>
    </xdr:from>
    <xdr:to>
      <xdr:col>8</xdr:col>
      <xdr:colOff>292212</xdr:colOff>
      <xdr:row>12</xdr:row>
      <xdr:rowOff>519505</xdr:rowOff>
    </xdr:to>
    <xdr:sp macro="" textlink="">
      <xdr:nvSpPr>
        <xdr:cNvPr id="11" name="Elipse 10">
          <a:extLst>
            <a:ext uri="{FF2B5EF4-FFF2-40B4-BE49-F238E27FC236}">
              <a16:creationId xmlns:a16="http://schemas.microsoft.com/office/drawing/2014/main" id="{8AB3A9A1-CDF7-4A1E-95CD-B27947A0BF24}"/>
            </a:ext>
          </a:extLst>
        </xdr:cNvPr>
        <xdr:cNvSpPr/>
      </xdr:nvSpPr>
      <xdr:spPr>
        <a:xfrm>
          <a:off x="4867275" y="3676650"/>
          <a:ext cx="368412" cy="329005"/>
        </a:xfrm>
        <a:prstGeom prst="ellipse">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a:solidFill>
                <a:sysClr val="windowText" lastClr="000000"/>
              </a:solidFill>
            </a:rPr>
            <a:t>I2</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8685-0456-4AC2-BE1A-46E0C7AB3356}">
  <dimension ref="A2:E17"/>
  <sheetViews>
    <sheetView tabSelected="1" zoomScale="145" zoomScaleNormal="145" workbookViewId="0">
      <selection activeCell="B13" sqref="B13"/>
    </sheetView>
  </sheetViews>
  <sheetFormatPr baseColWidth="10" defaultRowHeight="15" x14ac:dyDescent="0.25"/>
  <cols>
    <col min="1" max="1" width="6.5703125" customWidth="1"/>
    <col min="2" max="2" width="42.5703125" customWidth="1"/>
    <col min="3" max="3" width="36.42578125" customWidth="1"/>
    <col min="4" max="4" width="44" customWidth="1"/>
    <col min="5" max="5" width="38.42578125" customWidth="1"/>
  </cols>
  <sheetData>
    <row r="2" spans="1:5" ht="15.75" thickBot="1" x14ac:dyDescent="0.3"/>
    <row r="3" spans="1:5" ht="15.75" thickBot="1" x14ac:dyDescent="0.3">
      <c r="B3" s="64" t="s">
        <v>145</v>
      </c>
      <c r="C3" s="43" t="s">
        <v>146</v>
      </c>
      <c r="D3" s="44" t="s">
        <v>147</v>
      </c>
      <c r="E3" s="45" t="s">
        <v>148</v>
      </c>
    </row>
    <row r="4" spans="1:5" x14ac:dyDescent="0.25">
      <c r="A4" s="57"/>
      <c r="B4" s="47"/>
      <c r="C4" s="63"/>
      <c r="D4" s="46"/>
      <c r="E4" s="47"/>
    </row>
    <row r="5" spans="1:5" x14ac:dyDescent="0.25">
      <c r="A5" s="57"/>
      <c r="B5" s="48" t="s">
        <v>155</v>
      </c>
      <c r="C5" s="48" t="s">
        <v>156</v>
      </c>
      <c r="D5" s="49" t="s">
        <v>159</v>
      </c>
      <c r="E5" s="48" t="s">
        <v>160</v>
      </c>
    </row>
    <row r="6" spans="1:5" x14ac:dyDescent="0.25">
      <c r="B6" s="50" t="s">
        <v>203</v>
      </c>
      <c r="C6" s="47" t="s">
        <v>157</v>
      </c>
      <c r="D6" s="46" t="s">
        <v>172</v>
      </c>
      <c r="E6" s="47" t="s">
        <v>173</v>
      </c>
    </row>
    <row r="7" spans="1:5" ht="16.5" customHeight="1" x14ac:dyDescent="0.25">
      <c r="B7" s="115" t="s">
        <v>222</v>
      </c>
      <c r="C7" s="47"/>
      <c r="D7" s="52" t="s">
        <v>199</v>
      </c>
      <c r="E7" s="51" t="s">
        <v>174</v>
      </c>
    </row>
    <row r="8" spans="1:5" x14ac:dyDescent="0.25">
      <c r="B8" s="115"/>
      <c r="C8" s="48" t="s">
        <v>158</v>
      </c>
      <c r="D8" s="46"/>
      <c r="E8" s="48"/>
    </row>
    <row r="9" spans="1:5" x14ac:dyDescent="0.25">
      <c r="B9" s="53"/>
      <c r="C9" s="47" t="s">
        <v>190</v>
      </c>
      <c r="D9" s="46"/>
      <c r="E9" s="47"/>
    </row>
    <row r="10" spans="1:5" x14ac:dyDescent="0.25">
      <c r="B10" s="53"/>
      <c r="C10" s="65"/>
      <c r="D10" s="46"/>
      <c r="E10" s="47"/>
    </row>
    <row r="11" spans="1:5" x14ac:dyDescent="0.25">
      <c r="B11" s="53"/>
      <c r="C11" s="48"/>
      <c r="D11" s="46"/>
      <c r="E11" s="47"/>
    </row>
    <row r="12" spans="1:5" x14ac:dyDescent="0.25">
      <c r="B12" s="53"/>
      <c r="C12" s="47"/>
      <c r="D12" s="46"/>
      <c r="E12" s="47"/>
    </row>
    <row r="13" spans="1:5" x14ac:dyDescent="0.25">
      <c r="B13" s="53"/>
      <c r="C13" s="48"/>
      <c r="D13" s="46"/>
      <c r="E13" s="47"/>
    </row>
    <row r="14" spans="1:5" x14ac:dyDescent="0.25">
      <c r="B14" s="53"/>
      <c r="C14" s="47"/>
      <c r="D14" s="46"/>
      <c r="E14" s="47"/>
    </row>
    <row r="15" spans="1:5" x14ac:dyDescent="0.25">
      <c r="B15" s="53"/>
      <c r="C15" s="47"/>
      <c r="D15" s="46"/>
      <c r="E15" s="47"/>
    </row>
    <row r="16" spans="1:5" x14ac:dyDescent="0.25">
      <c r="B16" s="53"/>
      <c r="C16" s="48"/>
      <c r="D16" s="46"/>
      <c r="E16" s="47"/>
    </row>
    <row r="17" spans="2:5" ht="15.75" thickBot="1" x14ac:dyDescent="0.3">
      <c r="B17" s="54"/>
      <c r="C17" s="55"/>
      <c r="D17" s="56"/>
      <c r="E17" s="55"/>
    </row>
  </sheetData>
  <mergeCells count="1">
    <mergeCell ref="B7: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53F3-3FCE-41C5-8D12-FE9216053A6C}">
  <sheetPr>
    <pageSetUpPr fitToPage="1"/>
  </sheetPr>
  <dimension ref="A1:D64"/>
  <sheetViews>
    <sheetView showGridLines="0" zoomScale="85" zoomScaleNormal="85" workbookViewId="0">
      <selection activeCell="C11" sqref="C11"/>
    </sheetView>
  </sheetViews>
  <sheetFormatPr baseColWidth="10" defaultRowHeight="15" x14ac:dyDescent="0.25"/>
  <cols>
    <col min="1" max="1" width="12.42578125" style="1" customWidth="1"/>
    <col min="2" max="2" width="20" customWidth="1"/>
    <col min="3" max="3" width="116.42578125" customWidth="1"/>
    <col min="4" max="4" width="19.42578125" customWidth="1"/>
  </cols>
  <sheetData>
    <row r="1" spans="1:3" x14ac:dyDescent="0.25">
      <c r="A1" s="116" t="s">
        <v>86</v>
      </c>
      <c r="B1" s="116"/>
      <c r="C1" s="116"/>
    </row>
    <row r="2" spans="1:3" ht="30.6" customHeight="1" x14ac:dyDescent="0.25">
      <c r="A2" s="117"/>
      <c r="B2" s="117"/>
      <c r="C2" s="117"/>
    </row>
    <row r="3" spans="1:3" x14ac:dyDescent="0.25">
      <c r="A3" s="12" t="s">
        <v>14</v>
      </c>
      <c r="B3" s="12" t="s">
        <v>15</v>
      </c>
      <c r="C3" s="12" t="s">
        <v>16</v>
      </c>
    </row>
    <row r="4" spans="1:3" x14ac:dyDescent="0.25">
      <c r="A4" s="35">
        <v>1</v>
      </c>
      <c r="B4" s="35" t="s">
        <v>17</v>
      </c>
      <c r="C4" s="2" t="s">
        <v>22</v>
      </c>
    </row>
    <row r="5" spans="1:3" x14ac:dyDescent="0.25">
      <c r="A5" s="35">
        <v>2</v>
      </c>
      <c r="B5" s="35" t="s">
        <v>18</v>
      </c>
      <c r="C5" s="2" t="s">
        <v>23</v>
      </c>
    </row>
    <row r="6" spans="1:3" x14ac:dyDescent="0.25">
      <c r="A6" s="35">
        <v>3</v>
      </c>
      <c r="B6" s="35" t="s">
        <v>19</v>
      </c>
      <c r="C6" s="2" t="s">
        <v>24</v>
      </c>
    </row>
    <row r="7" spans="1:3" x14ac:dyDescent="0.25">
      <c r="A7" s="35">
        <v>4</v>
      </c>
      <c r="B7" s="35" t="s">
        <v>20</v>
      </c>
      <c r="C7" s="2" t="s">
        <v>25</v>
      </c>
    </row>
    <row r="8" spans="1:3" x14ac:dyDescent="0.25">
      <c r="A8" s="35">
        <v>5</v>
      </c>
      <c r="B8" s="35" t="s">
        <v>21</v>
      </c>
      <c r="C8" s="2" t="s">
        <v>26</v>
      </c>
    </row>
    <row r="12" spans="1:3" x14ac:dyDescent="0.25">
      <c r="A12" s="116" t="s">
        <v>85</v>
      </c>
      <c r="B12" s="116"/>
      <c r="C12" s="116"/>
    </row>
    <row r="13" spans="1:3" x14ac:dyDescent="0.25">
      <c r="A13" s="117"/>
      <c r="B13" s="117"/>
      <c r="C13" s="117"/>
    </row>
    <row r="14" spans="1:3" x14ac:dyDescent="0.25">
      <c r="A14" s="12" t="s">
        <v>14</v>
      </c>
      <c r="B14" s="12" t="s">
        <v>15</v>
      </c>
      <c r="C14" s="12" t="s">
        <v>16</v>
      </c>
    </row>
    <row r="15" spans="1:3" x14ac:dyDescent="0.25">
      <c r="A15" s="39">
        <v>1</v>
      </c>
      <c r="B15" s="39" t="s">
        <v>17</v>
      </c>
      <c r="C15" s="10" t="s">
        <v>27</v>
      </c>
    </row>
    <row r="16" spans="1:3" x14ac:dyDescent="0.25">
      <c r="A16" s="39">
        <v>2</v>
      </c>
      <c r="B16" s="39" t="s">
        <v>18</v>
      </c>
      <c r="C16" s="10" t="s">
        <v>28</v>
      </c>
    </row>
    <row r="17" spans="1:4" x14ac:dyDescent="0.25">
      <c r="A17" s="39">
        <v>3</v>
      </c>
      <c r="B17" s="39" t="s">
        <v>19</v>
      </c>
      <c r="C17" s="10" t="s">
        <v>29</v>
      </c>
    </row>
    <row r="18" spans="1:4" ht="30" x14ac:dyDescent="0.25">
      <c r="A18" s="39">
        <v>4</v>
      </c>
      <c r="B18" s="39" t="s">
        <v>20</v>
      </c>
      <c r="C18" s="3" t="s">
        <v>30</v>
      </c>
    </row>
    <row r="19" spans="1:4" ht="30" x14ac:dyDescent="0.25">
      <c r="A19" s="39">
        <v>5</v>
      </c>
      <c r="B19" s="39" t="s">
        <v>21</v>
      </c>
      <c r="C19" s="3" t="s">
        <v>31</v>
      </c>
    </row>
    <row r="20" spans="1:4" ht="15.75" thickBot="1" x14ac:dyDescent="0.3">
      <c r="A20" s="14"/>
      <c r="B20" s="14"/>
      <c r="C20" s="15"/>
    </row>
    <row r="21" spans="1:4" x14ac:dyDescent="0.25">
      <c r="A21" s="14"/>
      <c r="B21" s="118" t="s">
        <v>90</v>
      </c>
      <c r="C21" s="119"/>
    </row>
    <row r="22" spans="1:4" ht="15.75" thickBot="1" x14ac:dyDescent="0.3">
      <c r="A22" s="14"/>
      <c r="B22" s="120"/>
      <c r="C22" s="121"/>
    </row>
    <row r="23" spans="1:4" x14ac:dyDescent="0.25">
      <c r="A23" s="14"/>
      <c r="B23" s="14"/>
      <c r="C23" s="15"/>
    </row>
    <row r="24" spans="1:4" ht="28.9" customHeight="1" x14ac:dyDescent="0.25">
      <c r="A24" s="116" t="s">
        <v>88</v>
      </c>
      <c r="B24" s="116"/>
      <c r="C24" s="116"/>
      <c r="D24" s="116"/>
    </row>
    <row r="25" spans="1:4" x14ac:dyDescent="0.25">
      <c r="A25" s="117"/>
      <c r="B25" s="117"/>
      <c r="C25" s="117"/>
      <c r="D25" s="117"/>
    </row>
    <row r="26" spans="1:4" ht="45" x14ac:dyDescent="0.25">
      <c r="A26" s="36" t="s">
        <v>14</v>
      </c>
      <c r="B26" s="33" t="s">
        <v>32</v>
      </c>
      <c r="C26" s="36" t="s">
        <v>33</v>
      </c>
      <c r="D26" s="33" t="s">
        <v>34</v>
      </c>
    </row>
    <row r="27" spans="1:4" x14ac:dyDescent="0.25">
      <c r="A27" s="39">
        <v>1</v>
      </c>
      <c r="B27" s="39" t="s">
        <v>35</v>
      </c>
      <c r="C27" s="3" t="s">
        <v>36</v>
      </c>
      <c r="D27" s="39" t="s">
        <v>37</v>
      </c>
    </row>
    <row r="28" spans="1:4" ht="30" x14ac:dyDescent="0.25">
      <c r="A28" s="39">
        <v>2</v>
      </c>
      <c r="B28" s="39" t="s">
        <v>38</v>
      </c>
      <c r="C28" s="3" t="s">
        <v>39</v>
      </c>
      <c r="D28" s="39" t="s">
        <v>40</v>
      </c>
    </row>
    <row r="29" spans="1:4" ht="30" x14ac:dyDescent="0.25">
      <c r="A29" s="39">
        <v>3</v>
      </c>
      <c r="B29" s="39" t="s">
        <v>41</v>
      </c>
      <c r="C29" s="3" t="s">
        <v>42</v>
      </c>
      <c r="D29" s="39" t="s">
        <v>19</v>
      </c>
    </row>
    <row r="30" spans="1:4" ht="45" x14ac:dyDescent="0.25">
      <c r="A30" s="39">
        <v>4</v>
      </c>
      <c r="B30" s="39" t="s">
        <v>43</v>
      </c>
      <c r="C30" s="3" t="s">
        <v>44</v>
      </c>
      <c r="D30" s="39" t="s">
        <v>45</v>
      </c>
    </row>
    <row r="31" spans="1:4" ht="60" x14ac:dyDescent="0.25">
      <c r="A31" s="39">
        <v>5</v>
      </c>
      <c r="B31" s="39" t="s">
        <v>46</v>
      </c>
      <c r="C31" s="3" t="s">
        <v>47</v>
      </c>
      <c r="D31" s="39" t="s">
        <v>48</v>
      </c>
    </row>
    <row r="32" spans="1:4" x14ac:dyDescent="0.25">
      <c r="A32" s="7"/>
      <c r="B32" s="16"/>
      <c r="C32" s="17"/>
      <c r="D32" s="14"/>
    </row>
    <row r="33" spans="1:4" ht="17.45" customHeight="1" thickBot="1" x14ac:dyDescent="0.3">
      <c r="A33" s="7"/>
      <c r="B33" s="16"/>
      <c r="C33" s="17"/>
      <c r="D33" s="14"/>
    </row>
    <row r="34" spans="1:4" x14ac:dyDescent="0.25">
      <c r="A34" s="7"/>
      <c r="B34" s="122" t="s">
        <v>89</v>
      </c>
      <c r="C34" s="123"/>
      <c r="D34" s="14"/>
    </row>
    <row r="35" spans="1:4" ht="15.75" thickBot="1" x14ac:dyDescent="0.3">
      <c r="A35" s="7"/>
      <c r="B35" s="124"/>
      <c r="C35" s="125"/>
      <c r="D35" s="14"/>
    </row>
    <row r="36" spans="1:4" x14ac:dyDescent="0.25">
      <c r="A36" s="7"/>
      <c r="B36" s="16"/>
      <c r="C36" s="17"/>
      <c r="D36" s="14"/>
    </row>
    <row r="37" spans="1:4" x14ac:dyDescent="0.25">
      <c r="A37" s="7"/>
      <c r="B37" s="16"/>
      <c r="C37" s="17"/>
      <c r="D37" s="14"/>
    </row>
    <row r="38" spans="1:4" x14ac:dyDescent="0.25">
      <c r="A38" s="7"/>
      <c r="B38" s="16"/>
      <c r="C38" s="17"/>
      <c r="D38" s="14"/>
    </row>
    <row r="39" spans="1:4" x14ac:dyDescent="0.25">
      <c r="A39" s="7"/>
      <c r="B39" s="16"/>
      <c r="C39" s="17"/>
      <c r="D39" s="14"/>
    </row>
    <row r="40" spans="1:4" x14ac:dyDescent="0.25">
      <c r="A40" s="126" t="s">
        <v>87</v>
      </c>
      <c r="B40" s="126"/>
      <c r="C40" s="126"/>
      <c r="D40" s="126"/>
    </row>
    <row r="41" spans="1:4" x14ac:dyDescent="0.25">
      <c r="A41" s="127"/>
      <c r="B41" s="127"/>
      <c r="C41" s="127"/>
      <c r="D41" s="127"/>
    </row>
    <row r="42" spans="1:4" x14ac:dyDescent="0.25">
      <c r="A42" s="36" t="s">
        <v>70</v>
      </c>
      <c r="B42" s="36" t="s">
        <v>71</v>
      </c>
      <c r="C42" s="33" t="s">
        <v>72</v>
      </c>
      <c r="D42" s="12" t="s">
        <v>73</v>
      </c>
    </row>
    <row r="43" spans="1:4" ht="30" x14ac:dyDescent="0.25">
      <c r="A43" s="39" t="s">
        <v>74</v>
      </c>
      <c r="B43" s="39" t="s">
        <v>35</v>
      </c>
      <c r="C43" s="3" t="s">
        <v>79</v>
      </c>
      <c r="D43" s="21" t="s">
        <v>82</v>
      </c>
    </row>
    <row r="44" spans="1:4" x14ac:dyDescent="0.25">
      <c r="A44" s="39" t="s">
        <v>75</v>
      </c>
      <c r="B44" s="39" t="s">
        <v>77</v>
      </c>
      <c r="C44" s="3" t="s">
        <v>80</v>
      </c>
      <c r="D44" s="20" t="s">
        <v>83</v>
      </c>
    </row>
    <row r="45" spans="1:4" ht="30" x14ac:dyDescent="0.25">
      <c r="A45" s="4" t="s">
        <v>76</v>
      </c>
      <c r="B45" s="18" t="s">
        <v>78</v>
      </c>
      <c r="C45" s="19" t="s">
        <v>81</v>
      </c>
      <c r="D45" s="39" t="s">
        <v>84</v>
      </c>
    </row>
    <row r="49" spans="4:4" ht="14.45" customHeight="1" x14ac:dyDescent="0.25"/>
    <row r="53" spans="4:4" ht="14.45" customHeight="1" x14ac:dyDescent="0.25"/>
    <row r="55" spans="4:4" ht="14.45" customHeight="1" x14ac:dyDescent="0.25"/>
    <row r="56" spans="4:4" ht="14.45" customHeight="1" x14ac:dyDescent="0.25"/>
    <row r="57" spans="4:4" ht="14.45" customHeight="1" x14ac:dyDescent="0.25"/>
    <row r="58" spans="4:4" s="22" customFormat="1" ht="31.15" customHeight="1" x14ac:dyDescent="0.25">
      <c r="D58"/>
    </row>
    <row r="60" spans="4:4" ht="14.45" customHeight="1" x14ac:dyDescent="0.25"/>
    <row r="61" spans="4:4" ht="14.45" customHeight="1" x14ac:dyDescent="0.25"/>
    <row r="62" spans="4:4" ht="14.45" customHeight="1" x14ac:dyDescent="0.25"/>
    <row r="63" spans="4:4" ht="14.45" customHeight="1" x14ac:dyDescent="0.25"/>
    <row r="64" spans="4:4" ht="14.45" customHeight="1" x14ac:dyDescent="0.25"/>
  </sheetData>
  <mergeCells count="6">
    <mergeCell ref="A1:C2"/>
    <mergeCell ref="B21:C22"/>
    <mergeCell ref="A24:D25"/>
    <mergeCell ref="B34:C35"/>
    <mergeCell ref="A40:D41"/>
    <mergeCell ref="A12:C13"/>
  </mergeCells>
  <conditionalFormatting sqref="D45 D32:D39">
    <cfRule type="cellIs" dxfId="8" priority="4" operator="between">
      <formula>1</formula>
      <formula>10</formula>
    </cfRule>
    <cfRule type="cellIs" dxfId="7" priority="5" operator="between">
      <formula>10.01</formula>
      <formula>15</formula>
    </cfRule>
    <cfRule type="cellIs" dxfId="6" priority="6" operator="greaterThanOrEqual">
      <formula>15.01</formula>
    </cfRule>
  </conditionalFormatting>
  <pageMargins left="0.7" right="0.7"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B0D9E-787E-48C5-9A67-919F77401DF3}">
  <sheetPr>
    <pageSetUpPr fitToPage="1"/>
  </sheetPr>
  <dimension ref="A2:Q85"/>
  <sheetViews>
    <sheetView showGridLines="0" topLeftCell="A19" zoomScale="85" zoomScaleNormal="85" workbookViewId="0">
      <selection activeCell="L24" sqref="L24"/>
    </sheetView>
  </sheetViews>
  <sheetFormatPr baseColWidth="10" defaultRowHeight="15" x14ac:dyDescent="0.25"/>
  <cols>
    <col min="1" max="1" width="6.140625" customWidth="1"/>
    <col min="2" max="2" width="15.5703125" customWidth="1"/>
    <col min="4" max="4" width="18.28515625" customWidth="1"/>
    <col min="5" max="5" width="19.42578125" customWidth="1"/>
    <col min="6" max="6" width="37.5703125" customWidth="1"/>
    <col min="7" max="7" width="13.42578125" customWidth="1"/>
    <col min="8" max="8" width="10.28515625" customWidth="1"/>
    <col min="12" max="12" width="37" customWidth="1"/>
    <col min="13" max="13" width="28.42578125" customWidth="1"/>
    <col min="14" max="14" width="8.28515625" customWidth="1"/>
    <col min="15" max="15" width="7.140625" customWidth="1"/>
  </cols>
  <sheetData>
    <row r="2" spans="1:14" ht="23.25" x14ac:dyDescent="0.35">
      <c r="A2" s="145" t="s">
        <v>69</v>
      </c>
      <c r="B2" s="145"/>
      <c r="C2" s="145"/>
      <c r="D2" s="145"/>
      <c r="E2" s="145"/>
      <c r="F2" s="145"/>
      <c r="G2" s="145"/>
      <c r="H2" s="145"/>
      <c r="I2" s="145"/>
      <c r="J2" s="145"/>
      <c r="K2" s="145"/>
      <c r="L2" s="145"/>
      <c r="M2" s="145"/>
    </row>
    <row r="5" spans="1:14" x14ac:dyDescent="0.25">
      <c r="A5" s="144" t="s">
        <v>67</v>
      </c>
      <c r="B5" s="144"/>
      <c r="C5" s="144"/>
      <c r="D5" s="132" t="s">
        <v>191</v>
      </c>
      <c r="E5" s="132"/>
      <c r="F5" s="132"/>
      <c r="G5" s="132"/>
      <c r="H5" s="132"/>
      <c r="I5" s="132"/>
      <c r="J5" s="132"/>
      <c r="K5" s="132"/>
      <c r="L5" s="132"/>
      <c r="M5" s="132"/>
    </row>
    <row r="6" spans="1:14" x14ac:dyDescent="0.25">
      <c r="A6" s="144" t="s">
        <v>68</v>
      </c>
      <c r="B6" s="144"/>
      <c r="C6" s="144"/>
      <c r="D6" s="132" t="s">
        <v>153</v>
      </c>
      <c r="E6" s="132"/>
      <c r="F6" s="132"/>
      <c r="G6" s="132"/>
      <c r="H6" s="132"/>
      <c r="I6" s="132"/>
      <c r="J6" s="132"/>
      <c r="K6" s="132"/>
      <c r="L6" s="132"/>
      <c r="M6" s="132"/>
    </row>
    <row r="8" spans="1:14" x14ac:dyDescent="0.25">
      <c r="L8" s="130" t="s">
        <v>49</v>
      </c>
      <c r="M8" s="130"/>
    </row>
    <row r="9" spans="1:14" ht="14.45" customHeight="1" x14ac:dyDescent="0.25">
      <c r="L9" s="131" t="s">
        <v>144</v>
      </c>
      <c r="M9" s="131"/>
    </row>
    <row r="10" spans="1:14" ht="14.45" customHeight="1" x14ac:dyDescent="0.25">
      <c r="L10" s="132" t="s">
        <v>50</v>
      </c>
      <c r="M10" s="132"/>
    </row>
    <row r="12" spans="1:14" ht="15.75" thickBot="1" x14ac:dyDescent="0.3">
      <c r="J12" s="1"/>
    </row>
    <row r="13" spans="1:14" x14ac:dyDescent="0.25">
      <c r="A13" s="140" t="s">
        <v>0</v>
      </c>
      <c r="B13" s="134" t="s">
        <v>1</v>
      </c>
      <c r="C13" s="134" t="s">
        <v>2</v>
      </c>
      <c r="D13" s="134" t="s">
        <v>3</v>
      </c>
      <c r="E13" s="134" t="s">
        <v>4</v>
      </c>
      <c r="F13" s="134" t="s">
        <v>5</v>
      </c>
      <c r="G13" s="134" t="s">
        <v>6</v>
      </c>
      <c r="H13" s="134"/>
      <c r="I13" s="134" t="s">
        <v>9</v>
      </c>
      <c r="J13" s="134" t="s">
        <v>10</v>
      </c>
      <c r="K13" s="134" t="s">
        <v>11</v>
      </c>
      <c r="L13" s="134" t="s">
        <v>12</v>
      </c>
      <c r="M13" s="138" t="s">
        <v>13</v>
      </c>
    </row>
    <row r="14" spans="1:14" ht="30.6" customHeight="1" x14ac:dyDescent="0.25">
      <c r="A14" s="141"/>
      <c r="B14" s="135"/>
      <c r="C14" s="135"/>
      <c r="D14" s="135"/>
      <c r="E14" s="135"/>
      <c r="F14" s="135"/>
      <c r="G14" s="61" t="s">
        <v>7</v>
      </c>
      <c r="H14" s="61" t="s">
        <v>8</v>
      </c>
      <c r="I14" s="135"/>
      <c r="J14" s="135"/>
      <c r="K14" s="135"/>
      <c r="L14" s="135"/>
      <c r="M14" s="139"/>
    </row>
    <row r="15" spans="1:14" ht="90.75" thickBot="1" x14ac:dyDescent="0.3">
      <c r="A15" s="74">
        <v>1</v>
      </c>
      <c r="B15" s="66" t="s">
        <v>161</v>
      </c>
      <c r="C15" s="40" t="s">
        <v>162</v>
      </c>
      <c r="D15" s="67" t="s">
        <v>155</v>
      </c>
      <c r="E15" s="67" t="s">
        <v>163</v>
      </c>
      <c r="F15" s="68" t="s">
        <v>164</v>
      </c>
      <c r="G15" s="40">
        <v>2</v>
      </c>
      <c r="H15" s="40">
        <v>5</v>
      </c>
      <c r="I15" s="40">
        <f>+G15*H15</f>
        <v>10</v>
      </c>
      <c r="J15" s="40">
        <v>4</v>
      </c>
      <c r="K15" s="40">
        <f>IFERROR(I15/J15,0)</f>
        <v>2.5</v>
      </c>
      <c r="L15" s="67" t="s">
        <v>165</v>
      </c>
      <c r="M15" s="75"/>
      <c r="N15" s="6"/>
    </row>
    <row r="16" spans="1:14" ht="75.75" thickBot="1" x14ac:dyDescent="0.3">
      <c r="A16" s="76">
        <v>2</v>
      </c>
      <c r="B16" s="77" t="s">
        <v>161</v>
      </c>
      <c r="C16" s="78" t="s">
        <v>166</v>
      </c>
      <c r="D16" s="79" t="s">
        <v>155</v>
      </c>
      <c r="E16" s="79" t="s">
        <v>167</v>
      </c>
      <c r="F16" s="80" t="s">
        <v>236</v>
      </c>
      <c r="G16" s="81">
        <v>3</v>
      </c>
      <c r="H16" s="81">
        <v>3</v>
      </c>
      <c r="I16" s="81">
        <f t="shared" ref="I16:I27" si="0">+G16*H16</f>
        <v>9</v>
      </c>
      <c r="J16" s="81">
        <v>2</v>
      </c>
      <c r="K16" s="81">
        <f t="shared" ref="K16:K28" si="1">IFERROR(I16/J16,0)</f>
        <v>4.5</v>
      </c>
      <c r="L16" s="79" t="s">
        <v>223</v>
      </c>
      <c r="M16" s="82"/>
      <c r="N16" s="6"/>
    </row>
    <row r="17" spans="1:17" s="57" customFormat="1" ht="15.75" thickBot="1" x14ac:dyDescent="0.3">
      <c r="A17" s="136"/>
      <c r="B17" s="136"/>
      <c r="C17" s="136"/>
      <c r="D17" s="136"/>
      <c r="E17" s="136"/>
      <c r="F17" s="136"/>
      <c r="G17" s="86">
        <f>+AVERAGE(G15:G16)</f>
        <v>2.5</v>
      </c>
      <c r="H17" s="78">
        <f t="shared" ref="H17:I17" si="2">+AVERAGE(H15:H16)</f>
        <v>4</v>
      </c>
      <c r="I17" s="92">
        <f t="shared" si="2"/>
        <v>9.5</v>
      </c>
      <c r="J17" s="136"/>
      <c r="K17" s="136"/>
      <c r="L17" s="136"/>
      <c r="M17" s="136"/>
      <c r="N17" s="6"/>
    </row>
    <row r="18" spans="1:17" s="57" customFormat="1" x14ac:dyDescent="0.25">
      <c r="A18" s="137"/>
      <c r="B18" s="137"/>
      <c r="C18" s="137"/>
      <c r="D18" s="137"/>
      <c r="E18" s="137"/>
      <c r="F18" s="137"/>
      <c r="G18" s="137"/>
      <c r="H18" s="137"/>
      <c r="I18" s="137"/>
      <c r="J18" s="137"/>
      <c r="K18" s="137"/>
      <c r="L18" s="137"/>
      <c r="M18" s="137"/>
      <c r="N18" s="6"/>
    </row>
    <row r="19" spans="1:17" ht="60" x14ac:dyDescent="0.25">
      <c r="A19" s="90">
        <v>1</v>
      </c>
      <c r="B19" s="73" t="s">
        <v>38</v>
      </c>
      <c r="C19" s="60" t="s">
        <v>168</v>
      </c>
      <c r="D19" s="60" t="s">
        <v>156</v>
      </c>
      <c r="E19" s="60" t="s">
        <v>169</v>
      </c>
      <c r="F19" s="72" t="s">
        <v>170</v>
      </c>
      <c r="G19" s="42">
        <v>2</v>
      </c>
      <c r="H19" s="42">
        <v>5</v>
      </c>
      <c r="I19" s="42">
        <f t="shared" si="0"/>
        <v>10</v>
      </c>
      <c r="J19" s="42">
        <v>2</v>
      </c>
      <c r="K19" s="42">
        <f t="shared" si="1"/>
        <v>5</v>
      </c>
      <c r="L19" s="60" t="s">
        <v>171</v>
      </c>
      <c r="M19" s="91"/>
      <c r="N19" s="6"/>
    </row>
    <row r="20" spans="1:17" ht="105.75" thickBot="1" x14ac:dyDescent="0.3">
      <c r="A20" s="76">
        <v>2</v>
      </c>
      <c r="B20" s="84" t="s">
        <v>38</v>
      </c>
      <c r="C20" s="81" t="s">
        <v>175</v>
      </c>
      <c r="D20" s="85" t="s">
        <v>158</v>
      </c>
      <c r="E20" s="85" t="s">
        <v>233</v>
      </c>
      <c r="F20" s="67" t="s">
        <v>176</v>
      </c>
      <c r="G20" s="41">
        <v>4</v>
      </c>
      <c r="H20" s="41">
        <v>3</v>
      </c>
      <c r="I20" s="41">
        <f t="shared" si="0"/>
        <v>12</v>
      </c>
      <c r="J20" s="81">
        <v>2</v>
      </c>
      <c r="K20" s="81">
        <f t="shared" si="1"/>
        <v>6</v>
      </c>
      <c r="L20" s="67" t="s">
        <v>177</v>
      </c>
      <c r="M20" s="82"/>
      <c r="N20" s="6"/>
    </row>
    <row r="21" spans="1:17" ht="15.75" thickBot="1" x14ac:dyDescent="0.3">
      <c r="A21" s="93"/>
      <c r="B21" s="93"/>
      <c r="C21" s="93"/>
      <c r="D21" s="93"/>
      <c r="E21" s="93"/>
      <c r="F21" s="93"/>
      <c r="G21" s="94">
        <f>+AVERAGE(G19:G20)</f>
        <v>3</v>
      </c>
      <c r="H21" s="94">
        <f t="shared" ref="H21:I21" si="3">+AVERAGE(H19:H20)</f>
        <v>4</v>
      </c>
      <c r="I21" s="94">
        <f t="shared" si="3"/>
        <v>11</v>
      </c>
      <c r="J21" s="93"/>
      <c r="K21" s="93"/>
      <c r="L21" s="93"/>
      <c r="M21" s="93"/>
      <c r="N21" s="6"/>
    </row>
    <row r="22" spans="1:17" ht="15.75" thickBot="1" x14ac:dyDescent="0.3">
      <c r="A22" s="14"/>
      <c r="B22" s="14"/>
      <c r="C22" s="14"/>
      <c r="D22" s="14"/>
      <c r="E22" s="14"/>
      <c r="F22" s="14"/>
      <c r="G22" s="14"/>
      <c r="H22" s="14"/>
      <c r="I22" s="14"/>
      <c r="J22" s="14"/>
      <c r="K22" s="14"/>
      <c r="L22" s="14"/>
      <c r="M22" s="14"/>
      <c r="N22" s="6"/>
    </row>
    <row r="23" spans="1:17" ht="75" x14ac:dyDescent="0.25">
      <c r="A23" s="104">
        <v>1</v>
      </c>
      <c r="B23" s="106" t="s">
        <v>151</v>
      </c>
      <c r="C23" s="70" t="s">
        <v>178</v>
      </c>
      <c r="D23" s="70" t="s">
        <v>179</v>
      </c>
      <c r="E23" s="70" t="s">
        <v>180</v>
      </c>
      <c r="F23" s="101" t="s">
        <v>181</v>
      </c>
      <c r="G23" s="69">
        <v>1</v>
      </c>
      <c r="H23" s="69">
        <v>5</v>
      </c>
      <c r="I23" s="69">
        <f t="shared" si="0"/>
        <v>5</v>
      </c>
      <c r="J23" s="69">
        <v>5</v>
      </c>
      <c r="K23" s="69">
        <f t="shared" si="1"/>
        <v>1</v>
      </c>
      <c r="L23" s="70" t="s">
        <v>182</v>
      </c>
      <c r="M23" s="102"/>
      <c r="N23" s="6"/>
    </row>
    <row r="24" spans="1:17" ht="90.75" thickBot="1" x14ac:dyDescent="0.3">
      <c r="A24" s="105">
        <v>2</v>
      </c>
      <c r="B24" s="107" t="s">
        <v>151</v>
      </c>
      <c r="C24" s="67" t="s">
        <v>200</v>
      </c>
      <c r="D24" s="67" t="s">
        <v>179</v>
      </c>
      <c r="E24" s="67" t="s">
        <v>201</v>
      </c>
      <c r="F24" s="67" t="s">
        <v>202</v>
      </c>
      <c r="G24" s="98">
        <v>2</v>
      </c>
      <c r="H24" s="98">
        <v>4</v>
      </c>
      <c r="I24" s="98">
        <f t="shared" si="0"/>
        <v>8</v>
      </c>
      <c r="J24" s="81">
        <v>5</v>
      </c>
      <c r="K24" s="81">
        <f t="shared" si="1"/>
        <v>1.6</v>
      </c>
      <c r="L24" s="103" t="s">
        <v>237</v>
      </c>
      <c r="M24" s="82"/>
      <c r="N24" s="6"/>
    </row>
    <row r="25" spans="1:17" ht="15.75" thickBot="1" x14ac:dyDescent="0.3">
      <c r="A25" s="93"/>
      <c r="B25" s="93"/>
      <c r="C25" s="93"/>
      <c r="D25" s="93"/>
      <c r="E25" s="93"/>
      <c r="F25" s="93"/>
      <c r="G25" s="94">
        <f>+AVERAGE(G23:G24)</f>
        <v>1.5</v>
      </c>
      <c r="H25" s="108">
        <f t="shared" ref="H25:I25" si="4">+AVERAGE(H23:H24)</f>
        <v>4.5</v>
      </c>
      <c r="I25" s="109">
        <f t="shared" si="4"/>
        <v>6.5</v>
      </c>
      <c r="J25" s="93"/>
      <c r="K25" s="93"/>
      <c r="L25" s="93"/>
      <c r="M25" s="93"/>
      <c r="N25" s="6"/>
    </row>
    <row r="26" spans="1:17" s="136" customFormat="1" ht="15.75" thickBot="1" x14ac:dyDescent="0.3"/>
    <row r="27" spans="1:17" s="14" customFormat="1" ht="60" x14ac:dyDescent="0.25">
      <c r="A27" s="83">
        <v>1</v>
      </c>
      <c r="B27" s="87" t="s">
        <v>152</v>
      </c>
      <c r="C27" s="70" t="s">
        <v>183</v>
      </c>
      <c r="D27" s="70" t="s">
        <v>160</v>
      </c>
      <c r="E27" s="70" t="s">
        <v>185</v>
      </c>
      <c r="F27" s="71" t="s">
        <v>187</v>
      </c>
      <c r="G27" s="69">
        <v>3</v>
      </c>
      <c r="H27" s="69">
        <v>4</v>
      </c>
      <c r="I27" s="69">
        <f t="shared" si="0"/>
        <v>12</v>
      </c>
      <c r="J27" s="69">
        <v>5</v>
      </c>
      <c r="K27" s="69">
        <f t="shared" si="1"/>
        <v>2.4</v>
      </c>
      <c r="L27" s="70" t="s">
        <v>234</v>
      </c>
      <c r="M27" s="88"/>
      <c r="Q27" s="14" t="s">
        <v>189</v>
      </c>
    </row>
    <row r="28" spans="1:17" ht="120.75" thickBot="1" x14ac:dyDescent="0.3">
      <c r="A28" s="76">
        <v>2</v>
      </c>
      <c r="B28" s="89" t="s">
        <v>152</v>
      </c>
      <c r="C28" s="81" t="s">
        <v>184</v>
      </c>
      <c r="D28" s="67" t="s">
        <v>160</v>
      </c>
      <c r="E28" s="67" t="s">
        <v>186</v>
      </c>
      <c r="F28" s="67" t="s">
        <v>188</v>
      </c>
      <c r="G28" s="41">
        <v>3</v>
      </c>
      <c r="H28" s="41">
        <v>5</v>
      </c>
      <c r="I28" s="41">
        <v>15</v>
      </c>
      <c r="J28" s="81">
        <v>3</v>
      </c>
      <c r="K28" s="81">
        <f t="shared" si="1"/>
        <v>5</v>
      </c>
      <c r="L28" s="114" t="s">
        <v>235</v>
      </c>
      <c r="M28" s="82"/>
      <c r="N28" s="6"/>
    </row>
    <row r="29" spans="1:17" ht="15.75" thickBot="1" x14ac:dyDescent="0.3">
      <c r="G29" s="95">
        <f>+AVERAGE(G27:G28)</f>
        <v>3</v>
      </c>
      <c r="H29" s="95">
        <f t="shared" ref="H29:I29" si="5">+AVERAGE(H27:H28)</f>
        <v>4.5</v>
      </c>
      <c r="I29" s="95">
        <f t="shared" si="5"/>
        <v>13.5</v>
      </c>
    </row>
    <row r="31" spans="1:17" x14ac:dyDescent="0.25">
      <c r="A31" s="133" t="s">
        <v>63</v>
      </c>
      <c r="B31" s="133"/>
      <c r="C31" s="133"/>
      <c r="D31" s="133"/>
      <c r="E31" s="133"/>
      <c r="F31" s="133"/>
      <c r="G31" s="133"/>
      <c r="H31" s="133"/>
      <c r="I31" s="133"/>
      <c r="J31" s="133"/>
      <c r="K31" s="133"/>
      <c r="L31" s="133"/>
      <c r="M31" s="133"/>
    </row>
    <row r="32" spans="1:17" x14ac:dyDescent="0.25">
      <c r="A32" s="133"/>
      <c r="B32" s="133"/>
      <c r="C32" s="133"/>
      <c r="D32" s="133"/>
      <c r="E32" s="133"/>
      <c r="F32" s="133"/>
      <c r="G32" s="133"/>
      <c r="H32" s="133"/>
      <c r="I32" s="133"/>
      <c r="J32" s="133"/>
      <c r="K32" s="133"/>
      <c r="L32" s="133"/>
      <c r="M32" s="133"/>
    </row>
    <row r="35" spans="1:13" x14ac:dyDescent="0.25">
      <c r="A35" s="142" t="s">
        <v>64</v>
      </c>
      <c r="B35" s="142"/>
      <c r="C35" s="142"/>
      <c r="D35" s="143"/>
      <c r="E35" s="143"/>
      <c r="F35" s="143"/>
      <c r="G35" s="143"/>
      <c r="H35" s="143"/>
      <c r="I35" s="143"/>
      <c r="J35" s="143"/>
      <c r="K35" s="143"/>
      <c r="L35" s="143"/>
      <c r="M35" s="143"/>
    </row>
    <row r="36" spans="1:13" x14ac:dyDescent="0.25">
      <c r="A36" s="142" t="s">
        <v>65</v>
      </c>
      <c r="B36" s="142"/>
      <c r="C36" s="142"/>
      <c r="D36" s="143"/>
      <c r="E36" s="143"/>
      <c r="F36" s="143"/>
      <c r="G36" s="143"/>
      <c r="H36" s="143"/>
      <c r="I36" s="143"/>
      <c r="J36" s="143"/>
      <c r="K36" s="143"/>
      <c r="L36" s="143"/>
      <c r="M36" s="143"/>
    </row>
    <row r="37" spans="1:13" x14ac:dyDescent="0.25">
      <c r="A37" s="142" t="s">
        <v>66</v>
      </c>
      <c r="B37" s="142"/>
      <c r="C37" s="142"/>
      <c r="D37" s="143"/>
      <c r="E37" s="143"/>
      <c r="F37" s="143"/>
      <c r="G37" s="143"/>
      <c r="H37" s="143"/>
      <c r="I37" s="143"/>
      <c r="J37" s="143"/>
      <c r="K37" s="143"/>
      <c r="L37" s="143"/>
      <c r="M37" s="143"/>
    </row>
    <row r="40" spans="1:13" x14ac:dyDescent="0.25">
      <c r="A40" s="1"/>
      <c r="B40" s="126" t="s">
        <v>91</v>
      </c>
      <c r="C40" s="126"/>
    </row>
    <row r="41" spans="1:13" x14ac:dyDescent="0.25">
      <c r="B41" s="127"/>
      <c r="C41" s="126"/>
    </row>
    <row r="42" spans="1:13" ht="30" customHeight="1" x14ac:dyDescent="0.25">
      <c r="B42" s="36" t="s">
        <v>0</v>
      </c>
      <c r="C42" s="129" t="s">
        <v>72</v>
      </c>
      <c r="D42" s="129"/>
      <c r="E42" s="129"/>
      <c r="F42" s="129"/>
      <c r="G42" s="129"/>
      <c r="H42" s="129"/>
      <c r="I42" s="129"/>
      <c r="J42" s="129"/>
      <c r="K42" s="129"/>
      <c r="L42" s="129"/>
      <c r="M42" s="129"/>
    </row>
    <row r="43" spans="1:13" ht="15" customHeight="1" x14ac:dyDescent="0.25">
      <c r="A43" s="34"/>
      <c r="B43" s="35">
        <v>1</v>
      </c>
      <c r="C43" s="128" t="s">
        <v>52</v>
      </c>
      <c r="D43" s="128"/>
      <c r="E43" s="128"/>
      <c r="F43" s="128"/>
      <c r="G43" s="128"/>
      <c r="H43" s="128"/>
      <c r="I43" s="128"/>
      <c r="J43" s="128"/>
      <c r="K43" s="128"/>
      <c r="L43" s="128"/>
      <c r="M43" s="128"/>
    </row>
    <row r="44" spans="1:13" x14ac:dyDescent="0.25">
      <c r="A44" s="34"/>
      <c r="B44" s="35">
        <v>2</v>
      </c>
      <c r="C44" s="128" t="s">
        <v>53</v>
      </c>
      <c r="D44" s="128"/>
      <c r="E44" s="128"/>
      <c r="F44" s="128"/>
      <c r="G44" s="128"/>
      <c r="H44" s="128"/>
      <c r="I44" s="128"/>
      <c r="J44" s="128"/>
      <c r="K44" s="128"/>
      <c r="L44" s="128"/>
      <c r="M44" s="128"/>
    </row>
    <row r="45" spans="1:13" ht="28.9" customHeight="1" x14ac:dyDescent="0.25">
      <c r="A45" s="34"/>
      <c r="B45" s="35">
        <v>3</v>
      </c>
      <c r="C45" s="128" t="s">
        <v>54</v>
      </c>
      <c r="D45" s="128"/>
      <c r="E45" s="128"/>
      <c r="F45" s="128"/>
      <c r="G45" s="128"/>
      <c r="H45" s="128"/>
      <c r="I45" s="128"/>
      <c r="J45" s="128"/>
      <c r="K45" s="128"/>
      <c r="L45" s="128"/>
      <c r="M45" s="128"/>
    </row>
    <row r="46" spans="1:13" x14ac:dyDescent="0.25">
      <c r="A46" s="34"/>
      <c r="B46" s="35">
        <v>4</v>
      </c>
      <c r="C46" s="128" t="s">
        <v>55</v>
      </c>
      <c r="D46" s="128"/>
      <c r="E46" s="128"/>
      <c r="F46" s="128"/>
      <c r="G46" s="128"/>
      <c r="H46" s="128"/>
      <c r="I46" s="128"/>
      <c r="J46" s="128"/>
      <c r="K46" s="128"/>
      <c r="L46" s="128"/>
      <c r="M46" s="128"/>
    </row>
    <row r="47" spans="1:13" x14ac:dyDescent="0.25">
      <c r="A47" s="34"/>
      <c r="B47" s="35">
        <v>5</v>
      </c>
      <c r="C47" s="128" t="s">
        <v>56</v>
      </c>
      <c r="D47" s="128"/>
      <c r="E47" s="128"/>
      <c r="F47" s="128"/>
      <c r="G47" s="128"/>
      <c r="H47" s="128"/>
      <c r="I47" s="128"/>
      <c r="J47" s="128"/>
      <c r="K47" s="128"/>
      <c r="L47" s="128"/>
      <c r="M47" s="128"/>
    </row>
    <row r="48" spans="1:13" x14ac:dyDescent="0.25">
      <c r="A48" s="34"/>
      <c r="B48" s="35">
        <v>6</v>
      </c>
      <c r="C48" s="128" t="s">
        <v>57</v>
      </c>
      <c r="D48" s="128"/>
      <c r="E48" s="128"/>
      <c r="F48" s="128"/>
      <c r="G48" s="128"/>
      <c r="H48" s="128"/>
      <c r="I48" s="128"/>
      <c r="J48" s="128"/>
      <c r="K48" s="128"/>
      <c r="L48" s="128"/>
      <c r="M48" s="128"/>
    </row>
    <row r="49" spans="1:13" x14ac:dyDescent="0.25">
      <c r="A49" s="34"/>
      <c r="B49" s="4">
        <v>7</v>
      </c>
      <c r="C49" s="128" t="s">
        <v>60</v>
      </c>
      <c r="D49" s="128"/>
      <c r="E49" s="128"/>
      <c r="F49" s="128"/>
      <c r="G49" s="128"/>
      <c r="H49" s="128"/>
      <c r="I49" s="128"/>
      <c r="J49" s="128"/>
      <c r="K49" s="128"/>
      <c r="L49" s="128"/>
      <c r="M49" s="128"/>
    </row>
    <row r="50" spans="1:13" x14ac:dyDescent="0.25">
      <c r="A50" s="34"/>
      <c r="B50" s="35">
        <v>8</v>
      </c>
      <c r="C50" s="128" t="s">
        <v>59</v>
      </c>
      <c r="D50" s="128"/>
      <c r="E50" s="128"/>
      <c r="F50" s="128"/>
      <c r="G50" s="128"/>
      <c r="H50" s="128"/>
      <c r="I50" s="128"/>
      <c r="J50" s="128"/>
      <c r="K50" s="128"/>
      <c r="L50" s="128"/>
      <c r="M50" s="128"/>
    </row>
    <row r="51" spans="1:13" x14ac:dyDescent="0.25">
      <c r="A51" s="34"/>
      <c r="B51" s="35">
        <v>9</v>
      </c>
      <c r="C51" s="128" t="s">
        <v>61</v>
      </c>
      <c r="D51" s="128"/>
      <c r="E51" s="128"/>
      <c r="F51" s="128"/>
      <c r="G51" s="128"/>
      <c r="H51" s="128"/>
      <c r="I51" s="128"/>
      <c r="J51" s="128"/>
      <c r="K51" s="128"/>
      <c r="L51" s="128"/>
      <c r="M51" s="128"/>
    </row>
    <row r="52" spans="1:13" x14ac:dyDescent="0.25">
      <c r="A52" s="34"/>
      <c r="B52" s="35">
        <v>10</v>
      </c>
      <c r="C52" s="128" t="s">
        <v>58</v>
      </c>
      <c r="D52" s="128"/>
      <c r="E52" s="128"/>
      <c r="F52" s="128"/>
      <c r="G52" s="128"/>
      <c r="H52" s="128"/>
      <c r="I52" s="128"/>
      <c r="J52" s="128"/>
      <c r="K52" s="128"/>
      <c r="L52" s="128"/>
      <c r="M52" s="128"/>
    </row>
    <row r="53" spans="1:13" x14ac:dyDescent="0.25">
      <c r="A53" s="34"/>
      <c r="B53" s="35">
        <v>11</v>
      </c>
      <c r="C53" s="128" t="s">
        <v>62</v>
      </c>
      <c r="D53" s="128"/>
      <c r="E53" s="128"/>
      <c r="F53" s="128"/>
      <c r="G53" s="128"/>
      <c r="H53" s="128"/>
      <c r="I53" s="128"/>
      <c r="J53" s="128"/>
      <c r="K53" s="128"/>
      <c r="L53" s="128"/>
      <c r="M53" s="128"/>
    </row>
    <row r="54" spans="1:13" ht="17.45" customHeight="1" x14ac:dyDescent="0.25"/>
    <row r="70" spans="15:15" ht="14.45" customHeight="1" x14ac:dyDescent="0.25"/>
    <row r="73" spans="15:15" ht="45" x14ac:dyDescent="0.25">
      <c r="O73" s="34" t="s">
        <v>1</v>
      </c>
    </row>
    <row r="74" spans="15:15" ht="14.45" customHeight="1" x14ac:dyDescent="0.25">
      <c r="O74" s="34" t="s">
        <v>2</v>
      </c>
    </row>
    <row r="75" spans="15:15" ht="45" x14ac:dyDescent="0.25">
      <c r="O75" s="34" t="s">
        <v>3</v>
      </c>
    </row>
    <row r="76" spans="15:15" ht="14.45" customHeight="1" x14ac:dyDescent="0.25">
      <c r="O76" s="34" t="s">
        <v>51</v>
      </c>
    </row>
    <row r="77" spans="15:15" ht="14.45" customHeight="1" x14ac:dyDescent="0.25">
      <c r="O77" s="34" t="s">
        <v>7</v>
      </c>
    </row>
    <row r="78" spans="15:15" ht="14.45" customHeight="1" x14ac:dyDescent="0.25">
      <c r="O78" s="34" t="s">
        <v>8</v>
      </c>
    </row>
    <row r="79" spans="15:15" s="22" customFormat="1" ht="31.15" customHeight="1" x14ac:dyDescent="0.25">
      <c r="O79" s="34" t="s">
        <v>9</v>
      </c>
    </row>
    <row r="80" spans="15:15" ht="75" x14ac:dyDescent="0.25">
      <c r="O80" s="34" t="s">
        <v>10</v>
      </c>
    </row>
    <row r="81" spans="15:15" ht="14.45" customHeight="1" x14ac:dyDescent="0.25">
      <c r="O81" s="34" t="s">
        <v>11</v>
      </c>
    </row>
    <row r="82" spans="15:15" ht="14.45" customHeight="1" x14ac:dyDescent="0.25">
      <c r="O82" s="34" t="s">
        <v>12</v>
      </c>
    </row>
    <row r="83" spans="15:15" ht="14.45" customHeight="1" x14ac:dyDescent="0.25">
      <c r="O83" s="34" t="s">
        <v>13</v>
      </c>
    </row>
    <row r="84" spans="15:15" ht="14.45" customHeight="1" x14ac:dyDescent="0.25"/>
    <row r="85" spans="15:15" ht="14.45" customHeight="1" x14ac:dyDescent="0.25"/>
  </sheetData>
  <mergeCells count="44">
    <mergeCell ref="A5:C5"/>
    <mergeCell ref="A6:C6"/>
    <mergeCell ref="D5:M5"/>
    <mergeCell ref="D6:M6"/>
    <mergeCell ref="A2:M2"/>
    <mergeCell ref="A37:C37"/>
    <mergeCell ref="D35:M35"/>
    <mergeCell ref="D36:M36"/>
    <mergeCell ref="D37:M37"/>
    <mergeCell ref="A35:C35"/>
    <mergeCell ref="C13:C14"/>
    <mergeCell ref="D13:D14"/>
    <mergeCell ref="E13:E14"/>
    <mergeCell ref="F13:F14"/>
    <mergeCell ref="A36:C36"/>
    <mergeCell ref="L8:M8"/>
    <mergeCell ref="L9:M9"/>
    <mergeCell ref="L10:M10"/>
    <mergeCell ref="A31:M32"/>
    <mergeCell ref="I13:I14"/>
    <mergeCell ref="J13:J14"/>
    <mergeCell ref="K13:K14"/>
    <mergeCell ref="L13:L14"/>
    <mergeCell ref="A26:XFD26"/>
    <mergeCell ref="A17:F17"/>
    <mergeCell ref="J17:M17"/>
    <mergeCell ref="A18:M18"/>
    <mergeCell ref="M13:M14"/>
    <mergeCell ref="G13:H13"/>
    <mergeCell ref="A13:A14"/>
    <mergeCell ref="B13:B14"/>
    <mergeCell ref="B40:C41"/>
    <mergeCell ref="C42:M42"/>
    <mergeCell ref="C43:M43"/>
    <mergeCell ref="C44:M44"/>
    <mergeCell ref="C45:M45"/>
    <mergeCell ref="C51:M51"/>
    <mergeCell ref="C52:M52"/>
    <mergeCell ref="C53:M53"/>
    <mergeCell ref="C46:M46"/>
    <mergeCell ref="C47:M47"/>
    <mergeCell ref="C48:M48"/>
    <mergeCell ref="C49:M49"/>
    <mergeCell ref="C50:M50"/>
  </mergeCells>
  <conditionalFormatting sqref="K15:K16 K19:K20 K27:K28 K23:K24">
    <cfRule type="cellIs" dxfId="5" priority="7" operator="between">
      <formula>1</formula>
      <formula>10</formula>
    </cfRule>
    <cfRule type="cellIs" dxfId="4" priority="8" operator="between">
      <formula>10.01</formula>
      <formula>15</formula>
    </cfRule>
    <cfRule type="cellIs" dxfId="3" priority="9" operator="greaterThanOrEqual">
      <formula>15.01</formula>
    </cfRule>
  </conditionalFormatting>
  <conditionalFormatting sqref="L10">
    <cfRule type="cellIs" dxfId="2" priority="4" operator="between">
      <formula>1</formula>
      <formula>10</formula>
    </cfRule>
    <cfRule type="cellIs" dxfId="1" priority="5" operator="between">
      <formula>10.01</formula>
      <formula>15</formula>
    </cfRule>
    <cfRule type="cellIs" dxfId="0" priority="6" operator="greaterThanOrEqual">
      <formula>15.01</formula>
    </cfRule>
  </conditionalFormatting>
  <pageMargins left="0.7" right="0.7" top="0.75" bottom="0.75" header="0.3" footer="0.3"/>
  <pageSetup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61FD-977B-4AE2-828F-ED218E91D2F7}">
  <dimension ref="B2:M38"/>
  <sheetViews>
    <sheetView showGridLines="0" workbookViewId="0">
      <selection activeCell="N14" sqref="N14"/>
    </sheetView>
  </sheetViews>
  <sheetFormatPr baseColWidth="10" defaultRowHeight="15" x14ac:dyDescent="0.25"/>
  <cols>
    <col min="1" max="1" width="4" customWidth="1"/>
    <col min="2" max="2" width="8.28515625" customWidth="1"/>
    <col min="3" max="3" width="2.85546875" customWidth="1"/>
    <col min="5" max="5" width="13.28515625" customWidth="1"/>
  </cols>
  <sheetData>
    <row r="2" spans="2:13" ht="23.25" x14ac:dyDescent="0.35">
      <c r="B2" s="145" t="s">
        <v>143</v>
      </c>
      <c r="C2" s="145"/>
      <c r="D2" s="145"/>
      <c r="E2" s="145"/>
      <c r="F2" s="145"/>
      <c r="G2" s="145"/>
      <c r="H2" s="145"/>
      <c r="I2" s="145"/>
      <c r="J2" s="145"/>
      <c r="K2" s="145"/>
      <c r="L2" s="27"/>
      <c r="M2" s="27"/>
    </row>
    <row r="5" spans="2:13" x14ac:dyDescent="0.25">
      <c r="B5" s="144" t="s">
        <v>67</v>
      </c>
      <c r="C5" s="144"/>
      <c r="D5" s="144"/>
      <c r="E5" s="132" t="s">
        <v>191</v>
      </c>
      <c r="F5" s="132"/>
      <c r="G5" s="132"/>
      <c r="H5" s="132"/>
      <c r="I5" s="132"/>
      <c r="J5" s="132"/>
      <c r="K5" s="132"/>
    </row>
    <row r="6" spans="2:13" x14ac:dyDescent="0.25">
      <c r="B6" s="144" t="s">
        <v>68</v>
      </c>
      <c r="C6" s="144"/>
      <c r="D6" s="144"/>
      <c r="E6" s="132" t="s">
        <v>153</v>
      </c>
      <c r="F6" s="132"/>
      <c r="G6" s="132"/>
      <c r="H6" s="132"/>
      <c r="I6" s="132"/>
      <c r="J6" s="132"/>
      <c r="K6" s="132"/>
    </row>
    <row r="8" spans="2:13" x14ac:dyDescent="0.25">
      <c r="E8" s="116" t="s">
        <v>116</v>
      </c>
      <c r="F8" s="116"/>
      <c r="G8" s="116"/>
      <c r="H8" s="116"/>
      <c r="I8" s="116"/>
    </row>
    <row r="9" spans="2:13" x14ac:dyDescent="0.25">
      <c r="E9" s="116"/>
      <c r="F9" s="116"/>
      <c r="G9" s="116"/>
      <c r="H9" s="116"/>
      <c r="I9" s="116"/>
    </row>
    <row r="10" spans="2:13" x14ac:dyDescent="0.25">
      <c r="B10" s="57"/>
      <c r="C10" s="57"/>
    </row>
    <row r="11" spans="2:13" ht="57.75" customHeight="1" x14ac:dyDescent="0.25">
      <c r="B11" s="146" t="s">
        <v>7</v>
      </c>
      <c r="C11" s="146"/>
      <c r="D11" s="58">
        <v>5</v>
      </c>
      <c r="E11" s="110">
        <v>5</v>
      </c>
      <c r="F11" s="110">
        <v>10</v>
      </c>
      <c r="G11" s="111">
        <v>15</v>
      </c>
      <c r="H11" s="112">
        <v>20</v>
      </c>
      <c r="I11" s="112">
        <v>25</v>
      </c>
    </row>
    <row r="12" spans="2:13" ht="58.5" customHeight="1" x14ac:dyDescent="0.25">
      <c r="B12" s="146"/>
      <c r="C12" s="146"/>
      <c r="D12" s="58">
        <v>4</v>
      </c>
      <c r="E12" s="110">
        <v>4</v>
      </c>
      <c r="F12" s="110">
        <v>8</v>
      </c>
      <c r="G12" s="111">
        <v>12</v>
      </c>
      <c r="H12" s="112">
        <v>16</v>
      </c>
      <c r="I12" s="112">
        <v>20</v>
      </c>
    </row>
    <row r="13" spans="2:13" ht="60.75" customHeight="1" x14ac:dyDescent="0.25">
      <c r="B13" s="146"/>
      <c r="C13" s="146"/>
      <c r="D13" s="58">
        <v>3</v>
      </c>
      <c r="E13" s="110">
        <v>3</v>
      </c>
      <c r="F13" s="110">
        <v>6</v>
      </c>
      <c r="G13" s="110">
        <v>9</v>
      </c>
      <c r="H13" s="111">
        <v>12</v>
      </c>
      <c r="I13" s="111">
        <v>15</v>
      </c>
    </row>
    <row r="14" spans="2:13" ht="57" customHeight="1" x14ac:dyDescent="0.25">
      <c r="B14" s="146"/>
      <c r="C14" s="146"/>
      <c r="D14" s="58">
        <v>2</v>
      </c>
      <c r="E14" s="110">
        <v>2</v>
      </c>
      <c r="F14" s="110">
        <v>4</v>
      </c>
      <c r="G14" s="110">
        <v>6</v>
      </c>
      <c r="H14" s="110">
        <v>8</v>
      </c>
      <c r="I14" s="110">
        <v>10</v>
      </c>
    </row>
    <row r="15" spans="2:13" ht="60.75" customHeight="1" x14ac:dyDescent="0.25">
      <c r="B15" s="146"/>
      <c r="C15" s="146"/>
      <c r="D15" s="58">
        <v>1</v>
      </c>
      <c r="E15" s="110">
        <v>1</v>
      </c>
      <c r="F15" s="110">
        <v>2</v>
      </c>
      <c r="G15" s="110">
        <v>3</v>
      </c>
      <c r="H15" s="110">
        <v>4</v>
      </c>
      <c r="I15" s="110">
        <v>5</v>
      </c>
    </row>
    <row r="16" spans="2:13" x14ac:dyDescent="0.25">
      <c r="D16" s="13"/>
      <c r="E16" s="37">
        <v>1</v>
      </c>
      <c r="F16" s="37">
        <v>2</v>
      </c>
      <c r="G16" s="37">
        <v>3</v>
      </c>
      <c r="H16" s="37">
        <v>4</v>
      </c>
      <c r="I16" s="37">
        <v>5</v>
      </c>
    </row>
    <row r="17" spans="2:11" x14ac:dyDescent="0.25">
      <c r="E17" s="148" t="s">
        <v>8</v>
      </c>
      <c r="F17" s="148"/>
      <c r="G17" s="148"/>
      <c r="H17" s="148"/>
      <c r="I17" s="148"/>
    </row>
    <row r="20" spans="2:11" x14ac:dyDescent="0.25">
      <c r="B20" s="144" t="s">
        <v>0</v>
      </c>
      <c r="C20" s="144"/>
      <c r="D20" s="147" t="s">
        <v>117</v>
      </c>
      <c r="E20" s="144"/>
      <c r="F20" s="144" t="s">
        <v>7</v>
      </c>
      <c r="G20" s="144"/>
      <c r="H20" s="144" t="s">
        <v>8</v>
      </c>
      <c r="I20" s="144"/>
      <c r="J20" s="144" t="s">
        <v>118</v>
      </c>
      <c r="K20" s="144"/>
    </row>
    <row r="21" spans="2:11" x14ac:dyDescent="0.25">
      <c r="B21" s="132">
        <v>1</v>
      </c>
      <c r="C21" s="132"/>
      <c r="D21" s="149" t="s">
        <v>149</v>
      </c>
      <c r="E21" s="150"/>
      <c r="F21" s="151">
        <v>2.5</v>
      </c>
      <c r="G21" s="151"/>
      <c r="H21" s="151">
        <v>4</v>
      </c>
      <c r="I21" s="151"/>
      <c r="J21" s="151">
        <f>F21*H21</f>
        <v>10</v>
      </c>
      <c r="K21" s="151"/>
    </row>
    <row r="22" spans="2:11" x14ac:dyDescent="0.25">
      <c r="B22" s="132">
        <v>2</v>
      </c>
      <c r="C22" s="132"/>
      <c r="D22" s="149" t="s">
        <v>150</v>
      </c>
      <c r="E22" s="150"/>
      <c r="F22" s="151">
        <v>3</v>
      </c>
      <c r="G22" s="151"/>
      <c r="H22" s="151">
        <v>4</v>
      </c>
      <c r="I22" s="151"/>
      <c r="J22" s="151">
        <f t="shared" ref="J22:J24" si="0">F22*H22</f>
        <v>12</v>
      </c>
      <c r="K22" s="151"/>
    </row>
    <row r="23" spans="2:11" x14ac:dyDescent="0.25">
      <c r="B23" s="132">
        <v>3</v>
      </c>
      <c r="C23" s="132"/>
      <c r="D23" s="149" t="s">
        <v>151</v>
      </c>
      <c r="E23" s="150"/>
      <c r="F23" s="151">
        <v>1.5</v>
      </c>
      <c r="G23" s="151"/>
      <c r="H23" s="151">
        <v>4.5</v>
      </c>
      <c r="I23" s="151"/>
      <c r="J23" s="151">
        <f t="shared" si="0"/>
        <v>6.75</v>
      </c>
      <c r="K23" s="151"/>
    </row>
    <row r="24" spans="2:11" x14ac:dyDescent="0.25">
      <c r="B24" s="132">
        <v>4</v>
      </c>
      <c r="C24" s="132"/>
      <c r="D24" s="149" t="s">
        <v>152</v>
      </c>
      <c r="E24" s="150"/>
      <c r="F24" s="151">
        <v>3</v>
      </c>
      <c r="G24" s="151"/>
      <c r="H24" s="151">
        <v>4.5</v>
      </c>
      <c r="I24" s="151"/>
      <c r="J24" s="151">
        <f t="shared" si="0"/>
        <v>13.5</v>
      </c>
      <c r="K24" s="151"/>
    </row>
    <row r="25" spans="2:11" x14ac:dyDescent="0.25">
      <c r="B25" s="6"/>
      <c r="C25" s="6"/>
      <c r="D25" s="14"/>
      <c r="E25" s="14"/>
      <c r="F25" s="14"/>
      <c r="G25" s="14"/>
      <c r="H25" s="14"/>
      <c r="I25" s="14"/>
      <c r="J25" s="14"/>
      <c r="K25" s="14"/>
    </row>
    <row r="28" spans="2:11" x14ac:dyDescent="0.25">
      <c r="B28" s="28" t="s">
        <v>119</v>
      </c>
    </row>
    <row r="29" spans="2:11" x14ac:dyDescent="0.25">
      <c r="B29" s="152" t="s">
        <v>120</v>
      </c>
      <c r="C29" s="152"/>
      <c r="D29" s="152"/>
      <c r="E29" s="152"/>
      <c r="F29" s="152"/>
      <c r="G29" s="152"/>
      <c r="H29" s="152"/>
      <c r="I29" s="152"/>
      <c r="J29" s="152"/>
      <c r="K29" s="152"/>
    </row>
    <row r="30" spans="2:11" x14ac:dyDescent="0.25">
      <c r="B30" s="152"/>
      <c r="C30" s="152"/>
      <c r="D30" s="152"/>
      <c r="E30" s="152"/>
      <c r="F30" s="152"/>
      <c r="G30" s="152"/>
      <c r="H30" s="152"/>
      <c r="I30" s="152"/>
      <c r="J30" s="152"/>
      <c r="K30" s="152"/>
    </row>
    <row r="31" spans="2:11" x14ac:dyDescent="0.25">
      <c r="B31" s="152"/>
      <c r="C31" s="152"/>
      <c r="D31" s="152"/>
      <c r="E31" s="152"/>
      <c r="F31" s="152"/>
      <c r="G31" s="152"/>
      <c r="H31" s="152"/>
      <c r="I31" s="152"/>
      <c r="J31" s="152"/>
      <c r="K31" s="152"/>
    </row>
    <row r="33" spans="6:8" ht="17.45" customHeight="1" x14ac:dyDescent="0.25">
      <c r="F33" s="62" t="s">
        <v>14</v>
      </c>
      <c r="G33" s="144" t="s">
        <v>15</v>
      </c>
      <c r="H33" s="144"/>
    </row>
    <row r="34" spans="6:8" x14ac:dyDescent="0.25">
      <c r="F34" s="5">
        <v>5</v>
      </c>
      <c r="G34" s="132" t="s">
        <v>121</v>
      </c>
      <c r="H34" s="132"/>
    </row>
    <row r="35" spans="6:8" x14ac:dyDescent="0.25">
      <c r="F35" s="5">
        <v>4</v>
      </c>
      <c r="G35" s="132" t="s">
        <v>122</v>
      </c>
      <c r="H35" s="132"/>
    </row>
    <row r="36" spans="6:8" x14ac:dyDescent="0.25">
      <c r="F36" s="5">
        <v>3</v>
      </c>
      <c r="G36" s="132" t="s">
        <v>123</v>
      </c>
      <c r="H36" s="132"/>
    </row>
    <row r="37" spans="6:8" x14ac:dyDescent="0.25">
      <c r="F37" s="5">
        <v>2</v>
      </c>
      <c r="G37" s="132" t="s">
        <v>124</v>
      </c>
      <c r="H37" s="132"/>
    </row>
    <row r="38" spans="6:8" x14ac:dyDescent="0.25">
      <c r="F38" s="5">
        <v>1</v>
      </c>
      <c r="G38" s="132" t="s">
        <v>125</v>
      </c>
      <c r="H38" s="132"/>
    </row>
  </sheetData>
  <mergeCells count="40">
    <mergeCell ref="G37:H37"/>
    <mergeCell ref="G38:H38"/>
    <mergeCell ref="B2:K2"/>
    <mergeCell ref="B29:K31"/>
    <mergeCell ref="G33:H33"/>
    <mergeCell ref="G34:H34"/>
    <mergeCell ref="G35:H35"/>
    <mergeCell ref="G36:H36"/>
    <mergeCell ref="E5:K5"/>
    <mergeCell ref="E6:K6"/>
    <mergeCell ref="F23:G23"/>
    <mergeCell ref="H23:I23"/>
    <mergeCell ref="J23:K23"/>
    <mergeCell ref="F24:G24"/>
    <mergeCell ref="H24:I24"/>
    <mergeCell ref="J24:K24"/>
    <mergeCell ref="F21:G21"/>
    <mergeCell ref="H21:I21"/>
    <mergeCell ref="J21:K21"/>
    <mergeCell ref="F22:G22"/>
    <mergeCell ref="H22:I22"/>
    <mergeCell ref="J22:K22"/>
    <mergeCell ref="B21:C21"/>
    <mergeCell ref="B22:C22"/>
    <mergeCell ref="B23:C23"/>
    <mergeCell ref="B24:C24"/>
    <mergeCell ref="D24:E24"/>
    <mergeCell ref="D22:E22"/>
    <mergeCell ref="D21:E21"/>
    <mergeCell ref="D23:E23"/>
    <mergeCell ref="B11:C15"/>
    <mergeCell ref="F20:G20"/>
    <mergeCell ref="H20:I20"/>
    <mergeCell ref="J20:K20"/>
    <mergeCell ref="B5:D5"/>
    <mergeCell ref="B6:D6"/>
    <mergeCell ref="B20:C20"/>
    <mergeCell ref="D20:E20"/>
    <mergeCell ref="E17:I17"/>
    <mergeCell ref="E8:I9"/>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FBA2-9DF3-45E4-A9E5-BAA2B61D599B}">
  <dimension ref="A2:U64"/>
  <sheetViews>
    <sheetView showGridLines="0" zoomScale="70" zoomScaleNormal="70" workbookViewId="0">
      <selection activeCell="G14" sqref="G14"/>
    </sheetView>
  </sheetViews>
  <sheetFormatPr baseColWidth="10" defaultRowHeight="15" x14ac:dyDescent="0.25"/>
  <cols>
    <col min="1" max="1" width="4.140625" bestFit="1" customWidth="1"/>
    <col min="2" max="2" width="39.5703125" customWidth="1"/>
    <col min="3" max="3" width="17.85546875" customWidth="1"/>
    <col min="4" max="4" width="17" customWidth="1"/>
    <col min="5" max="5" width="46.42578125" customWidth="1"/>
    <col min="6" max="6" width="24.28515625" customWidth="1"/>
    <col min="7" max="7" width="32.140625" customWidth="1"/>
    <col min="8" max="8" width="20.5703125" customWidth="1"/>
    <col min="9" max="9" width="16.42578125" customWidth="1"/>
    <col min="10" max="10" width="11.28515625" customWidth="1"/>
    <col min="11" max="11" width="12.42578125" customWidth="1"/>
    <col min="12" max="12" width="13.42578125" customWidth="1"/>
    <col min="14" max="14" width="15.42578125" customWidth="1"/>
    <col min="15" max="15" width="11.5703125" style="1"/>
  </cols>
  <sheetData>
    <row r="2" spans="1:15" ht="21" x14ac:dyDescent="0.35">
      <c r="A2" s="154" t="s">
        <v>142</v>
      </c>
      <c r="B2" s="154"/>
      <c r="C2" s="154"/>
      <c r="D2" s="154"/>
      <c r="E2" s="154"/>
      <c r="F2" s="154"/>
      <c r="G2" s="154"/>
      <c r="H2" s="154"/>
      <c r="I2" s="154"/>
      <c r="J2" s="154"/>
      <c r="K2" s="154"/>
    </row>
    <row r="5" spans="1:15" x14ac:dyDescent="0.25">
      <c r="A5" s="144" t="s">
        <v>67</v>
      </c>
      <c r="B5" s="144"/>
      <c r="C5" s="144"/>
      <c r="D5" s="132" t="s">
        <v>191</v>
      </c>
      <c r="E5" s="132"/>
      <c r="F5" s="132"/>
      <c r="G5" s="132"/>
      <c r="H5" s="132"/>
      <c r="I5" s="132"/>
      <c r="J5" s="132"/>
      <c r="K5" s="132"/>
    </row>
    <row r="6" spans="1:15" x14ac:dyDescent="0.25">
      <c r="A6" s="144" t="s">
        <v>68</v>
      </c>
      <c r="B6" s="144"/>
      <c r="C6" s="144"/>
      <c r="D6" s="132" t="s">
        <v>153</v>
      </c>
      <c r="E6" s="132"/>
      <c r="F6" s="132"/>
      <c r="G6" s="132"/>
      <c r="H6" s="132"/>
      <c r="I6" s="132"/>
      <c r="J6" s="132"/>
      <c r="K6" s="132"/>
    </row>
    <row r="9" spans="1:15" x14ac:dyDescent="0.25">
      <c r="I9" s="1"/>
    </row>
    <row r="10" spans="1:15" ht="30" x14ac:dyDescent="0.25">
      <c r="A10" s="59" t="s">
        <v>0</v>
      </c>
      <c r="B10" s="59" t="s">
        <v>92</v>
      </c>
      <c r="C10" s="59" t="s">
        <v>93</v>
      </c>
      <c r="D10" s="59" t="s">
        <v>94</v>
      </c>
      <c r="E10" s="59" t="s">
        <v>95</v>
      </c>
      <c r="F10" s="59" t="s">
        <v>96</v>
      </c>
      <c r="G10" s="59" t="s">
        <v>154</v>
      </c>
      <c r="H10" s="59" t="s">
        <v>97</v>
      </c>
      <c r="I10" s="59" t="s">
        <v>98</v>
      </c>
      <c r="J10" s="59" t="s">
        <v>99</v>
      </c>
      <c r="K10" s="59" t="s">
        <v>100</v>
      </c>
      <c r="L10" s="59" t="s">
        <v>101</v>
      </c>
      <c r="O10"/>
    </row>
    <row r="11" spans="1:15" ht="162" customHeight="1" thickBot="1" x14ac:dyDescent="0.3">
      <c r="A11" s="96">
        <v>1</v>
      </c>
      <c r="B11" s="68" t="s">
        <v>192</v>
      </c>
      <c r="C11" s="96" t="s">
        <v>162</v>
      </c>
      <c r="D11" s="21">
        <f>+'Matriz ER'!K15</f>
        <v>2.5</v>
      </c>
      <c r="E11" s="97" t="s">
        <v>193</v>
      </c>
      <c r="F11" s="96" t="str">
        <f>IF(D11&lt;&gt;"",IF(D11&gt;=15.01,"Alta",IF(D11&gt;10,"Media",IF(D11&gt;0.99,"Baja",""))),"")</f>
        <v>Baja</v>
      </c>
      <c r="G11" s="97" t="s">
        <v>224</v>
      </c>
      <c r="H11" s="4" t="s">
        <v>194</v>
      </c>
      <c r="I11" s="4" t="s">
        <v>197</v>
      </c>
      <c r="J11" s="100">
        <v>44562</v>
      </c>
      <c r="K11" s="100">
        <v>44926</v>
      </c>
      <c r="L11" s="35"/>
    </row>
    <row r="12" spans="1:15" ht="180" x14ac:dyDescent="0.25">
      <c r="A12" s="96">
        <v>2</v>
      </c>
      <c r="B12" s="4" t="s">
        <v>170</v>
      </c>
      <c r="C12" s="96" t="s">
        <v>168</v>
      </c>
      <c r="D12" s="21">
        <f>+'Matriz ER'!K19</f>
        <v>5</v>
      </c>
      <c r="E12" s="97" t="s">
        <v>195</v>
      </c>
      <c r="F12" s="96" t="str">
        <f t="shared" ref="F12:F14" si="0">IF(D12&lt;&gt;"",IF(D12&gt;=15.01,"Alta",IF(D12&gt;10,"Media",IF(D12&gt;0.99,"Baja",""))),"")</f>
        <v>Baja</v>
      </c>
      <c r="G12" s="97" t="s">
        <v>225</v>
      </c>
      <c r="H12" s="4" t="s">
        <v>194</v>
      </c>
      <c r="I12" s="4" t="s">
        <v>196</v>
      </c>
      <c r="J12" s="100">
        <v>44562</v>
      </c>
      <c r="K12" s="100">
        <v>44926</v>
      </c>
      <c r="L12" s="35"/>
    </row>
    <row r="13" spans="1:15" ht="195.75" thickBot="1" x14ac:dyDescent="0.3">
      <c r="A13" s="96">
        <v>3</v>
      </c>
      <c r="B13" s="67" t="s">
        <v>226</v>
      </c>
      <c r="C13" s="4" t="s">
        <v>178</v>
      </c>
      <c r="D13" s="21">
        <f>+'Matriz ER'!K23</f>
        <v>1</v>
      </c>
      <c r="E13" s="97" t="s">
        <v>227</v>
      </c>
      <c r="F13" s="96" t="str">
        <f t="shared" si="0"/>
        <v>Baja</v>
      </c>
      <c r="G13" s="97" t="s">
        <v>228</v>
      </c>
      <c r="H13" s="4" t="s">
        <v>194</v>
      </c>
      <c r="I13" s="4" t="s">
        <v>197</v>
      </c>
      <c r="J13" s="100">
        <v>44562</v>
      </c>
      <c r="K13" s="100">
        <v>44926</v>
      </c>
      <c r="L13" s="8"/>
    </row>
    <row r="14" spans="1:15" ht="225" x14ac:dyDescent="0.25">
      <c r="A14" s="96">
        <v>4</v>
      </c>
      <c r="B14" s="4" t="s">
        <v>187</v>
      </c>
      <c r="C14" s="96" t="s">
        <v>183</v>
      </c>
      <c r="D14" s="21">
        <f>+'Matriz ER'!K27</f>
        <v>2.4</v>
      </c>
      <c r="E14" s="113" t="s">
        <v>238</v>
      </c>
      <c r="F14" s="96" t="str">
        <f t="shared" si="0"/>
        <v>Baja</v>
      </c>
      <c r="G14" s="97" t="s">
        <v>239</v>
      </c>
      <c r="H14" s="4" t="s">
        <v>194</v>
      </c>
      <c r="I14" s="4" t="s">
        <v>198</v>
      </c>
      <c r="J14" s="100">
        <v>44562</v>
      </c>
      <c r="K14" s="100">
        <v>44926</v>
      </c>
      <c r="L14" s="35"/>
    </row>
    <row r="17" spans="1:21" x14ac:dyDescent="0.25">
      <c r="A17" s="133" t="s">
        <v>63</v>
      </c>
      <c r="B17" s="133"/>
      <c r="C17" s="133"/>
      <c r="D17" s="133"/>
      <c r="E17" s="133"/>
      <c r="F17" s="133"/>
      <c r="G17" s="133"/>
      <c r="H17" s="133"/>
      <c r="I17" s="133"/>
      <c r="J17" s="133"/>
      <c r="K17" s="133"/>
    </row>
    <row r="18" spans="1:21" x14ac:dyDescent="0.25">
      <c r="A18" s="133"/>
      <c r="B18" s="133"/>
      <c r="C18" s="133"/>
      <c r="D18" s="133"/>
      <c r="E18" s="133"/>
      <c r="F18" s="133"/>
      <c r="G18" s="133"/>
      <c r="H18" s="133"/>
      <c r="I18" s="133"/>
      <c r="J18" s="133"/>
      <c r="K18" s="133"/>
    </row>
    <row r="21" spans="1:21" x14ac:dyDescent="0.25">
      <c r="A21" s="153" t="s">
        <v>64</v>
      </c>
      <c r="B21" s="153"/>
      <c r="C21" s="153"/>
      <c r="D21" s="143"/>
      <c r="E21" s="143"/>
      <c r="F21" s="143"/>
      <c r="G21" s="143"/>
      <c r="H21" s="143"/>
      <c r="I21" s="143"/>
      <c r="J21" s="143"/>
      <c r="K21" s="143"/>
    </row>
    <row r="22" spans="1:21" x14ac:dyDescent="0.25">
      <c r="A22" s="153" t="s">
        <v>65</v>
      </c>
      <c r="B22" s="153"/>
      <c r="C22" s="153"/>
      <c r="D22" s="143"/>
      <c r="E22" s="143"/>
      <c r="F22" s="143"/>
      <c r="G22" s="143"/>
      <c r="H22" s="143"/>
      <c r="I22" s="143"/>
      <c r="J22" s="143"/>
      <c r="K22" s="143"/>
      <c r="O22" s="157" t="s">
        <v>115</v>
      </c>
      <c r="P22" s="157"/>
      <c r="Q22" s="157"/>
      <c r="R22" s="157"/>
      <c r="S22" s="157"/>
      <c r="T22" s="157"/>
      <c r="U22" s="157"/>
    </row>
    <row r="23" spans="1:21" x14ac:dyDescent="0.25">
      <c r="A23" s="153" t="s">
        <v>66</v>
      </c>
      <c r="B23" s="153"/>
      <c r="C23" s="153"/>
      <c r="D23" s="143"/>
      <c r="E23" s="143"/>
      <c r="F23" s="143"/>
      <c r="G23" s="143"/>
      <c r="H23" s="143"/>
      <c r="I23" s="143"/>
      <c r="J23" s="143"/>
      <c r="K23" s="143"/>
      <c r="O23" s="157"/>
      <c r="P23" s="157"/>
      <c r="Q23" s="157"/>
      <c r="R23" s="157"/>
      <c r="S23" s="157"/>
      <c r="T23" s="157"/>
      <c r="U23" s="157"/>
    </row>
    <row r="24" spans="1:21" x14ac:dyDescent="0.25">
      <c r="O24" s="11" t="s">
        <v>113</v>
      </c>
      <c r="P24" s="156" t="s">
        <v>114</v>
      </c>
      <c r="Q24" s="156"/>
      <c r="R24" s="156"/>
      <c r="S24" s="156"/>
      <c r="T24" s="156"/>
      <c r="U24" s="156"/>
    </row>
    <row r="25" spans="1:21" x14ac:dyDescent="0.25">
      <c r="N25" s="26" t="s">
        <v>92</v>
      </c>
      <c r="O25" s="9">
        <v>1</v>
      </c>
      <c r="P25" s="150" t="s">
        <v>103</v>
      </c>
      <c r="Q25" s="150"/>
      <c r="R25" s="150"/>
      <c r="S25" s="150"/>
      <c r="T25" s="150"/>
      <c r="U25" s="150"/>
    </row>
    <row r="26" spans="1:21" ht="30" x14ac:dyDescent="0.25">
      <c r="N26" s="26" t="s">
        <v>94</v>
      </c>
      <c r="O26" s="9">
        <v>2</v>
      </c>
      <c r="P26" s="155" t="s">
        <v>104</v>
      </c>
      <c r="Q26" s="155"/>
      <c r="R26" s="155"/>
      <c r="S26" s="155"/>
      <c r="T26" s="155"/>
      <c r="U26" s="155"/>
    </row>
    <row r="27" spans="1:21" ht="30" x14ac:dyDescent="0.25">
      <c r="N27" s="25" t="s">
        <v>95</v>
      </c>
      <c r="O27" s="9">
        <v>3</v>
      </c>
      <c r="P27" s="155" t="s">
        <v>105</v>
      </c>
      <c r="Q27" s="155"/>
      <c r="R27" s="155"/>
      <c r="S27" s="155"/>
      <c r="T27" s="155"/>
      <c r="U27" s="155"/>
    </row>
    <row r="28" spans="1:21" ht="45" x14ac:dyDescent="0.25">
      <c r="N28" s="25" t="s">
        <v>96</v>
      </c>
      <c r="O28" s="9">
        <v>4</v>
      </c>
      <c r="P28" s="155" t="s">
        <v>106</v>
      </c>
      <c r="Q28" s="155"/>
      <c r="R28" s="155"/>
      <c r="S28" s="155"/>
      <c r="T28" s="155"/>
      <c r="U28" s="155"/>
    </row>
    <row r="29" spans="1:21" ht="30" x14ac:dyDescent="0.25">
      <c r="N29" s="25" t="s">
        <v>102</v>
      </c>
      <c r="O29" s="9">
        <v>5</v>
      </c>
      <c r="P29" s="155" t="s">
        <v>107</v>
      </c>
      <c r="Q29" s="155"/>
      <c r="R29" s="155"/>
      <c r="S29" s="155"/>
      <c r="T29" s="155"/>
      <c r="U29" s="155"/>
    </row>
    <row r="30" spans="1:21" ht="45" x14ac:dyDescent="0.25">
      <c r="N30" s="25" t="s">
        <v>97</v>
      </c>
      <c r="O30" s="9">
        <v>6</v>
      </c>
      <c r="P30" s="155" t="s">
        <v>108</v>
      </c>
      <c r="Q30" s="155"/>
      <c r="R30" s="155"/>
      <c r="S30" s="155"/>
      <c r="T30" s="155"/>
      <c r="U30" s="155"/>
    </row>
    <row r="31" spans="1:21" ht="30" x14ac:dyDescent="0.25">
      <c r="N31" s="25" t="s">
        <v>98</v>
      </c>
      <c r="O31" s="9">
        <v>7</v>
      </c>
      <c r="P31" s="155" t="s">
        <v>109</v>
      </c>
      <c r="Q31" s="155"/>
      <c r="R31" s="155"/>
      <c r="S31" s="155"/>
      <c r="T31" s="155"/>
      <c r="U31" s="155"/>
    </row>
    <row r="32" spans="1:21" x14ac:dyDescent="0.25">
      <c r="N32" s="25" t="s">
        <v>99</v>
      </c>
      <c r="O32" s="9">
        <v>8</v>
      </c>
      <c r="P32" s="155" t="s">
        <v>110</v>
      </c>
      <c r="Q32" s="155"/>
      <c r="R32" s="155"/>
      <c r="S32" s="155"/>
      <c r="T32" s="155"/>
      <c r="U32" s="155"/>
    </row>
    <row r="33" spans="14:21" x14ac:dyDescent="0.25">
      <c r="N33" s="25" t="s">
        <v>100</v>
      </c>
      <c r="O33" s="9">
        <v>9</v>
      </c>
      <c r="P33" s="155" t="s">
        <v>111</v>
      </c>
      <c r="Q33" s="155"/>
      <c r="R33" s="155"/>
      <c r="S33" s="155"/>
      <c r="T33" s="155"/>
      <c r="U33" s="155"/>
    </row>
    <row r="34" spans="14:21" x14ac:dyDescent="0.25">
      <c r="N34" s="25" t="s">
        <v>101</v>
      </c>
      <c r="O34" s="9">
        <v>10</v>
      </c>
      <c r="P34" s="155" t="s">
        <v>112</v>
      </c>
      <c r="Q34" s="155"/>
      <c r="R34" s="155"/>
      <c r="S34" s="155"/>
      <c r="T34" s="155"/>
      <c r="U34" s="155"/>
    </row>
    <row r="64" spans="1:11" x14ac:dyDescent="0.25">
      <c r="A64" s="22"/>
      <c r="B64" s="22"/>
      <c r="C64" s="22"/>
      <c r="D64" s="22"/>
      <c r="E64" s="22"/>
      <c r="F64" s="22"/>
      <c r="G64" s="22"/>
      <c r="H64" s="22"/>
      <c r="I64" s="22"/>
      <c r="J64" s="22"/>
      <c r="K64" s="22"/>
    </row>
  </sheetData>
  <mergeCells count="24">
    <mergeCell ref="P33:U33"/>
    <mergeCell ref="P34:U34"/>
    <mergeCell ref="P24:U24"/>
    <mergeCell ref="O22:U23"/>
    <mergeCell ref="P27:U27"/>
    <mergeCell ref="P28:U28"/>
    <mergeCell ref="P29:U29"/>
    <mergeCell ref="P30:U30"/>
    <mergeCell ref="P31:U31"/>
    <mergeCell ref="P32:U32"/>
    <mergeCell ref="P26:U26"/>
    <mergeCell ref="A22:C22"/>
    <mergeCell ref="D22:K22"/>
    <mergeCell ref="A23:C23"/>
    <mergeCell ref="D23:K23"/>
    <mergeCell ref="P25:U25"/>
    <mergeCell ref="A17:K18"/>
    <mergeCell ref="A21:C21"/>
    <mergeCell ref="D21:K21"/>
    <mergeCell ref="A2:K2"/>
    <mergeCell ref="A5:C5"/>
    <mergeCell ref="D5:K5"/>
    <mergeCell ref="A6:C6"/>
    <mergeCell ref="D6:K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77C8C-7B74-456A-A6D3-4FE2C01A8E14}">
  <dimension ref="A2:I21"/>
  <sheetViews>
    <sheetView workbookViewId="0">
      <selection activeCell="I15" sqref="I15"/>
    </sheetView>
  </sheetViews>
  <sheetFormatPr baseColWidth="10" defaultRowHeight="15" x14ac:dyDescent="0.25"/>
  <cols>
    <col min="1" max="1" width="7.7109375" customWidth="1"/>
    <col min="2" max="2" width="9" customWidth="1"/>
    <col min="3" max="3" width="32.7109375" customWidth="1"/>
    <col min="4" max="4" width="25.5703125" customWidth="1"/>
    <col min="5" max="5" width="14.42578125" customWidth="1"/>
    <col min="6" max="6" width="33.85546875" style="13" customWidth="1"/>
    <col min="7" max="7" width="16.140625" customWidth="1"/>
    <col min="8" max="8" width="14.5703125" customWidth="1"/>
    <col min="9" max="9" width="14.42578125" customWidth="1"/>
  </cols>
  <sheetData>
    <row r="2" spans="1:9" ht="23.25" x14ac:dyDescent="0.35">
      <c r="B2" s="145" t="s">
        <v>126</v>
      </c>
      <c r="C2" s="145"/>
      <c r="D2" s="145"/>
      <c r="E2" s="145"/>
      <c r="F2" s="145"/>
      <c r="G2" s="145"/>
      <c r="H2" s="145"/>
      <c r="I2" s="145"/>
    </row>
    <row r="4" spans="1:9" x14ac:dyDescent="0.25">
      <c r="B4" s="168" t="s">
        <v>67</v>
      </c>
      <c r="C4" s="169"/>
      <c r="D4" s="170"/>
      <c r="E4" s="171" t="s">
        <v>191</v>
      </c>
      <c r="F4" s="172"/>
      <c r="G4" s="172"/>
      <c r="H4" s="172"/>
      <c r="I4" s="173"/>
    </row>
    <row r="5" spans="1:9" x14ac:dyDescent="0.25">
      <c r="B5" s="168" t="s">
        <v>68</v>
      </c>
      <c r="C5" s="169"/>
      <c r="D5" s="170"/>
      <c r="E5" s="171" t="s">
        <v>153</v>
      </c>
      <c r="F5" s="172"/>
      <c r="G5" s="172"/>
      <c r="H5" s="172"/>
      <c r="I5" s="173"/>
    </row>
    <row r="8" spans="1:9" ht="30" x14ac:dyDescent="0.25">
      <c r="A8" s="38"/>
      <c r="B8" s="59" t="s">
        <v>113</v>
      </c>
      <c r="C8" s="59" t="s">
        <v>92</v>
      </c>
      <c r="D8" s="59" t="s">
        <v>128</v>
      </c>
      <c r="E8" s="59" t="s">
        <v>129</v>
      </c>
      <c r="F8" s="59" t="s">
        <v>130</v>
      </c>
      <c r="G8" s="59" t="s">
        <v>131</v>
      </c>
      <c r="H8" s="59" t="s">
        <v>132</v>
      </c>
      <c r="I8" s="59" t="s">
        <v>133</v>
      </c>
    </row>
    <row r="9" spans="1:9" ht="45" x14ac:dyDescent="0.25">
      <c r="A9" s="38"/>
      <c r="B9" s="161">
        <v>1</v>
      </c>
      <c r="C9" s="166" t="s">
        <v>229</v>
      </c>
      <c r="D9" s="31" t="s">
        <v>230</v>
      </c>
      <c r="E9" s="21" t="s">
        <v>205</v>
      </c>
      <c r="F9" s="31" t="s">
        <v>206</v>
      </c>
      <c r="G9" s="31" t="s">
        <v>207</v>
      </c>
      <c r="H9" s="4" t="s">
        <v>209</v>
      </c>
      <c r="I9" s="4" t="s">
        <v>21</v>
      </c>
    </row>
    <row r="10" spans="1:9" ht="70.5" customHeight="1" x14ac:dyDescent="0.25">
      <c r="A10" s="38"/>
      <c r="B10" s="165"/>
      <c r="C10" s="167"/>
      <c r="D10" s="31" t="s">
        <v>204</v>
      </c>
      <c r="E10" s="21" t="s">
        <v>205</v>
      </c>
      <c r="F10" s="31" t="s">
        <v>231</v>
      </c>
      <c r="G10" s="31" t="s">
        <v>208</v>
      </c>
      <c r="H10" s="4" t="s">
        <v>209</v>
      </c>
      <c r="I10" s="4" t="s">
        <v>20</v>
      </c>
    </row>
    <row r="11" spans="1:9" ht="75" x14ac:dyDescent="0.25">
      <c r="B11" s="161">
        <v>2</v>
      </c>
      <c r="C11" s="163" t="s">
        <v>210</v>
      </c>
      <c r="D11" s="4" t="s">
        <v>211</v>
      </c>
      <c r="E11" s="21" t="s">
        <v>205</v>
      </c>
      <c r="F11" s="4" t="s">
        <v>213</v>
      </c>
      <c r="G11" s="96" t="s">
        <v>215</v>
      </c>
      <c r="H11" s="4" t="s">
        <v>216</v>
      </c>
      <c r="I11" s="96" t="s">
        <v>20</v>
      </c>
    </row>
    <row r="12" spans="1:9" ht="60" x14ac:dyDescent="0.25">
      <c r="B12" s="162"/>
      <c r="C12" s="164"/>
      <c r="D12" s="4" t="s">
        <v>212</v>
      </c>
      <c r="E12" s="21" t="s">
        <v>205</v>
      </c>
      <c r="F12" s="4" t="s">
        <v>214</v>
      </c>
      <c r="G12" s="96" t="s">
        <v>215</v>
      </c>
      <c r="H12" s="4" t="s">
        <v>216</v>
      </c>
      <c r="I12" s="96" t="s">
        <v>19</v>
      </c>
    </row>
    <row r="13" spans="1:9" ht="60" x14ac:dyDescent="0.25">
      <c r="B13" s="161">
        <v>3</v>
      </c>
      <c r="C13" s="163" t="s">
        <v>181</v>
      </c>
      <c r="D13" s="4" t="s">
        <v>217</v>
      </c>
      <c r="E13" s="21" t="s">
        <v>205</v>
      </c>
      <c r="F13" s="4" t="s">
        <v>219</v>
      </c>
      <c r="G13" s="96" t="s">
        <v>208</v>
      </c>
      <c r="H13" s="4" t="s">
        <v>198</v>
      </c>
      <c r="I13" s="96" t="s">
        <v>21</v>
      </c>
    </row>
    <row r="14" spans="1:9" ht="72" customHeight="1" x14ac:dyDescent="0.25">
      <c r="B14" s="162"/>
      <c r="C14" s="164"/>
      <c r="D14" s="4" t="s">
        <v>218</v>
      </c>
      <c r="E14" s="21" t="s">
        <v>205</v>
      </c>
      <c r="F14" s="4" t="s">
        <v>232</v>
      </c>
      <c r="G14" s="96" t="s">
        <v>207</v>
      </c>
      <c r="H14" s="4" t="s">
        <v>209</v>
      </c>
      <c r="I14" s="96" t="s">
        <v>20</v>
      </c>
    </row>
    <row r="15" spans="1:9" ht="60" x14ac:dyDescent="0.25">
      <c r="B15" s="39">
        <v>4</v>
      </c>
      <c r="C15" s="99" t="s">
        <v>187</v>
      </c>
      <c r="D15" s="31" t="s">
        <v>220</v>
      </c>
      <c r="E15" s="21" t="s">
        <v>205</v>
      </c>
      <c r="F15" s="31" t="s">
        <v>221</v>
      </c>
      <c r="G15" s="31" t="s">
        <v>215</v>
      </c>
      <c r="H15" s="4" t="s">
        <v>198</v>
      </c>
      <c r="I15" s="31" t="s">
        <v>20</v>
      </c>
    </row>
    <row r="19" spans="2:9" x14ac:dyDescent="0.25">
      <c r="B19" s="158" t="s">
        <v>64</v>
      </c>
      <c r="C19" s="159"/>
      <c r="D19" s="160"/>
      <c r="E19" s="143"/>
      <c r="F19" s="143"/>
      <c r="G19" s="143"/>
      <c r="H19" s="143"/>
      <c r="I19" s="143"/>
    </row>
    <row r="20" spans="2:9" x14ac:dyDescent="0.25">
      <c r="B20" s="158" t="s">
        <v>65</v>
      </c>
      <c r="C20" s="159"/>
      <c r="D20" s="160"/>
      <c r="E20" s="143"/>
      <c r="F20" s="143"/>
      <c r="G20" s="143"/>
      <c r="H20" s="143"/>
      <c r="I20" s="143"/>
    </row>
    <row r="21" spans="2:9" x14ac:dyDescent="0.25">
      <c r="B21" s="158" t="s">
        <v>66</v>
      </c>
      <c r="C21" s="159"/>
      <c r="D21" s="160"/>
      <c r="E21" s="143"/>
      <c r="F21" s="143"/>
      <c r="G21" s="143"/>
      <c r="H21" s="143"/>
      <c r="I21" s="143"/>
    </row>
  </sheetData>
  <mergeCells count="17">
    <mergeCell ref="B9:B10"/>
    <mergeCell ref="C9:C10"/>
    <mergeCell ref="B2:I2"/>
    <mergeCell ref="B4:D4"/>
    <mergeCell ref="E4:I4"/>
    <mergeCell ref="B5:D5"/>
    <mergeCell ref="E5:I5"/>
    <mergeCell ref="B20:D20"/>
    <mergeCell ref="E20:I20"/>
    <mergeCell ref="B21:D21"/>
    <mergeCell ref="E21:I21"/>
    <mergeCell ref="B11:B12"/>
    <mergeCell ref="C11:C12"/>
    <mergeCell ref="B13:B14"/>
    <mergeCell ref="C13:C14"/>
    <mergeCell ref="B19:D19"/>
    <mergeCell ref="E19:I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D630-7563-4FA3-93F0-7B53884761EC}">
  <dimension ref="B2:R24"/>
  <sheetViews>
    <sheetView showGridLines="0" workbookViewId="0">
      <selection activeCell="L10" sqref="L10"/>
    </sheetView>
  </sheetViews>
  <sheetFormatPr baseColWidth="10" defaultRowHeight="15" x14ac:dyDescent="0.25"/>
  <cols>
    <col min="5" max="5" width="14.42578125" customWidth="1"/>
    <col min="6" max="6" width="16.42578125" customWidth="1"/>
    <col min="7" max="7" width="16.140625" customWidth="1"/>
    <col min="8" max="8" width="14.5703125" customWidth="1"/>
    <col min="9" max="9" width="14.42578125" customWidth="1"/>
    <col min="12" max="12" width="25.7109375" customWidth="1"/>
  </cols>
  <sheetData>
    <row r="2" spans="2:18" ht="23.25" x14ac:dyDescent="0.35">
      <c r="B2" s="145" t="s">
        <v>126</v>
      </c>
      <c r="C2" s="145"/>
      <c r="D2" s="145"/>
      <c r="E2" s="145"/>
      <c r="F2" s="145"/>
      <c r="G2" s="145"/>
      <c r="H2" s="145"/>
      <c r="I2" s="145"/>
      <c r="J2" s="27"/>
      <c r="M2" s="23" t="s">
        <v>0</v>
      </c>
      <c r="N2" s="174" t="s">
        <v>141</v>
      </c>
      <c r="O2" s="174"/>
      <c r="P2" s="174"/>
      <c r="Q2" s="174"/>
      <c r="R2" s="174"/>
    </row>
    <row r="3" spans="2:18" x14ac:dyDescent="0.25">
      <c r="L3" s="32" t="s">
        <v>127</v>
      </c>
      <c r="M3" s="30">
        <v>1</v>
      </c>
      <c r="N3" s="178" t="s">
        <v>134</v>
      </c>
      <c r="O3" s="178"/>
      <c r="P3" s="178"/>
      <c r="Q3" s="178"/>
      <c r="R3" s="178"/>
    </row>
    <row r="4" spans="2:18" x14ac:dyDescent="0.25">
      <c r="B4" s="174" t="s">
        <v>67</v>
      </c>
      <c r="C4" s="174"/>
      <c r="D4" s="174"/>
      <c r="E4" s="132"/>
      <c r="F4" s="132"/>
      <c r="G4" s="132"/>
      <c r="H4" s="132"/>
      <c r="I4" s="132"/>
      <c r="L4" s="32" t="s">
        <v>128</v>
      </c>
      <c r="M4" s="30">
        <v>2</v>
      </c>
      <c r="N4" s="178" t="s">
        <v>135</v>
      </c>
      <c r="O4" s="178"/>
      <c r="P4" s="178"/>
      <c r="Q4" s="178"/>
      <c r="R4" s="178"/>
    </row>
    <row r="5" spans="2:18" x14ac:dyDescent="0.25">
      <c r="B5" s="174" t="s">
        <v>68</v>
      </c>
      <c r="C5" s="174"/>
      <c r="D5" s="174"/>
      <c r="E5" s="132"/>
      <c r="F5" s="132"/>
      <c r="G5" s="132"/>
      <c r="H5" s="132"/>
      <c r="I5" s="132"/>
      <c r="L5" s="32" t="s">
        <v>129</v>
      </c>
      <c r="M5" s="30">
        <v>3</v>
      </c>
      <c r="N5" s="178" t="s">
        <v>136</v>
      </c>
      <c r="O5" s="178"/>
      <c r="P5" s="178"/>
      <c r="Q5" s="178"/>
      <c r="R5" s="178"/>
    </row>
    <row r="6" spans="2:18" x14ac:dyDescent="0.25">
      <c r="L6" s="32" t="s">
        <v>130</v>
      </c>
      <c r="M6" s="30">
        <v>4</v>
      </c>
      <c r="N6" s="178" t="s">
        <v>137</v>
      </c>
      <c r="O6" s="178"/>
      <c r="P6" s="178"/>
      <c r="Q6" s="178"/>
      <c r="R6" s="178"/>
    </row>
    <row r="7" spans="2:18" x14ac:dyDescent="0.25">
      <c r="L7" s="32" t="s">
        <v>131</v>
      </c>
      <c r="M7" s="30">
        <v>5</v>
      </c>
      <c r="N7" s="178" t="s">
        <v>138</v>
      </c>
      <c r="O7" s="178"/>
      <c r="P7" s="178"/>
      <c r="Q7" s="178"/>
      <c r="R7" s="178"/>
    </row>
    <row r="8" spans="2:18" s="24" customFormat="1" ht="30" x14ac:dyDescent="0.25">
      <c r="B8" s="29" t="s">
        <v>113</v>
      </c>
      <c r="C8" s="29" t="s">
        <v>127</v>
      </c>
      <c r="D8" s="29" t="s">
        <v>128</v>
      </c>
      <c r="E8" s="29" t="s">
        <v>129</v>
      </c>
      <c r="F8" s="29" t="s">
        <v>130</v>
      </c>
      <c r="G8" s="29" t="s">
        <v>131</v>
      </c>
      <c r="H8" s="29" t="s">
        <v>132</v>
      </c>
      <c r="I8" s="29" t="s">
        <v>133</v>
      </c>
      <c r="L8" s="32" t="s">
        <v>132</v>
      </c>
      <c r="M8" s="31">
        <v>6</v>
      </c>
      <c r="N8" s="178" t="s">
        <v>139</v>
      </c>
      <c r="O8" s="178"/>
      <c r="P8" s="178"/>
      <c r="Q8" s="178"/>
      <c r="R8" s="178"/>
    </row>
    <row r="9" spans="2:18" s="24" customFormat="1" x14ac:dyDescent="0.25">
      <c r="B9" s="161">
        <v>1</v>
      </c>
      <c r="C9" s="175"/>
      <c r="D9" s="29"/>
      <c r="E9" s="29"/>
      <c r="F9" s="29"/>
      <c r="G9" s="29"/>
      <c r="H9" s="29"/>
      <c r="I9" s="29"/>
      <c r="L9" s="32" t="s">
        <v>133</v>
      </c>
      <c r="M9" s="31">
        <v>7</v>
      </c>
      <c r="N9" s="178" t="s">
        <v>140</v>
      </c>
      <c r="O9" s="178"/>
      <c r="P9" s="178"/>
      <c r="Q9" s="178"/>
      <c r="R9" s="178"/>
    </row>
    <row r="10" spans="2:18" x14ac:dyDescent="0.25">
      <c r="B10" s="162"/>
      <c r="C10" s="176"/>
      <c r="D10" s="9"/>
      <c r="E10" s="9"/>
      <c r="F10" s="9"/>
      <c r="G10" s="9"/>
      <c r="H10" s="9"/>
      <c r="I10" s="9"/>
    </row>
    <row r="11" spans="2:18" x14ac:dyDescent="0.25">
      <c r="B11" s="162"/>
      <c r="C11" s="176"/>
      <c r="D11" s="9"/>
      <c r="E11" s="9"/>
      <c r="F11" s="9"/>
      <c r="G11" s="9"/>
      <c r="H11" s="9"/>
      <c r="I11" s="9"/>
    </row>
    <row r="12" spans="2:18" x14ac:dyDescent="0.25">
      <c r="B12" s="162"/>
      <c r="C12" s="176"/>
      <c r="D12" s="9"/>
      <c r="E12" s="9"/>
      <c r="F12" s="9"/>
      <c r="G12" s="9"/>
      <c r="H12" s="9"/>
      <c r="I12" s="9"/>
    </row>
    <row r="13" spans="2:18" x14ac:dyDescent="0.25">
      <c r="B13" s="165"/>
      <c r="C13" s="177"/>
      <c r="D13" s="9"/>
      <c r="E13" s="9"/>
      <c r="F13" s="9"/>
      <c r="G13" s="9"/>
      <c r="H13" s="9"/>
      <c r="I13" s="9"/>
    </row>
    <row r="14" spans="2:18" x14ac:dyDescent="0.25">
      <c r="B14" s="161">
        <v>2</v>
      </c>
      <c r="C14" s="175"/>
      <c r="D14" s="29"/>
      <c r="E14" s="29"/>
      <c r="F14" s="29"/>
      <c r="G14" s="29"/>
      <c r="H14" s="29"/>
      <c r="I14" s="29"/>
    </row>
    <row r="15" spans="2:18" x14ac:dyDescent="0.25">
      <c r="B15" s="162"/>
      <c r="C15" s="176"/>
      <c r="D15" s="9"/>
      <c r="E15" s="9"/>
      <c r="F15" s="9"/>
      <c r="G15" s="9"/>
      <c r="H15" s="9"/>
      <c r="I15" s="9"/>
    </row>
    <row r="16" spans="2:18" x14ac:dyDescent="0.25">
      <c r="B16" s="162"/>
      <c r="C16" s="176"/>
      <c r="D16" s="9"/>
      <c r="E16" s="9"/>
      <c r="F16" s="9"/>
      <c r="G16" s="9"/>
      <c r="H16" s="9"/>
      <c r="I16" s="9"/>
    </row>
    <row r="17" spans="2:9" x14ac:dyDescent="0.25">
      <c r="B17" s="162"/>
      <c r="C17" s="176"/>
      <c r="D17" s="9"/>
      <c r="E17" s="9"/>
      <c r="F17" s="9"/>
      <c r="G17" s="9"/>
      <c r="H17" s="9"/>
      <c r="I17" s="9"/>
    </row>
    <row r="18" spans="2:9" x14ac:dyDescent="0.25">
      <c r="B18" s="165"/>
      <c r="C18" s="177"/>
      <c r="D18" s="9"/>
      <c r="E18" s="9"/>
      <c r="F18" s="9"/>
      <c r="G18" s="9"/>
      <c r="H18" s="9"/>
      <c r="I18" s="9"/>
    </row>
    <row r="22" spans="2:9" x14ac:dyDescent="0.25">
      <c r="B22" s="142" t="s">
        <v>64</v>
      </c>
      <c r="C22" s="142"/>
      <c r="D22" s="142"/>
      <c r="E22" s="143"/>
      <c r="F22" s="143"/>
      <c r="G22" s="143"/>
      <c r="H22" s="143"/>
      <c r="I22" s="143"/>
    </row>
    <row r="23" spans="2:9" x14ac:dyDescent="0.25">
      <c r="B23" s="142" t="s">
        <v>65</v>
      </c>
      <c r="C23" s="142"/>
      <c r="D23" s="142"/>
      <c r="E23" s="143"/>
      <c r="F23" s="143"/>
      <c r="G23" s="143"/>
      <c r="H23" s="143"/>
      <c r="I23" s="143"/>
    </row>
    <row r="24" spans="2:9" x14ac:dyDescent="0.25">
      <c r="B24" s="142" t="s">
        <v>66</v>
      </c>
      <c r="C24" s="142"/>
      <c r="D24" s="142"/>
      <c r="E24" s="143"/>
      <c r="F24" s="143"/>
      <c r="G24" s="143"/>
      <c r="H24" s="143"/>
      <c r="I24" s="143"/>
    </row>
  </sheetData>
  <mergeCells count="23">
    <mergeCell ref="N9:R9"/>
    <mergeCell ref="N8:R8"/>
    <mergeCell ref="N2:R2"/>
    <mergeCell ref="N3:R3"/>
    <mergeCell ref="N4:R4"/>
    <mergeCell ref="N5:R5"/>
    <mergeCell ref="N6:R6"/>
    <mergeCell ref="N7:R7"/>
    <mergeCell ref="B23:D23"/>
    <mergeCell ref="E23:I23"/>
    <mergeCell ref="B24:D24"/>
    <mergeCell ref="E24:I24"/>
    <mergeCell ref="B9:B13"/>
    <mergeCell ref="C9:C13"/>
    <mergeCell ref="B14:B18"/>
    <mergeCell ref="C14:C18"/>
    <mergeCell ref="B22:D22"/>
    <mergeCell ref="E22:I22"/>
    <mergeCell ref="B2:I2"/>
    <mergeCell ref="B4:D4"/>
    <mergeCell ref="E4:I4"/>
    <mergeCell ref="B5:D5"/>
    <mergeCell ref="E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Inventario de Riesgos</vt:lpstr>
      <vt:lpstr>Guía de Ponderación</vt:lpstr>
      <vt:lpstr>Matriz ER</vt:lpstr>
      <vt:lpstr>Mapa_Riesgos</vt:lpstr>
      <vt:lpstr>Plan_de_Trabajo_ER</vt:lpstr>
      <vt:lpstr>Matriz de Continuidad</vt:lpstr>
      <vt:lpstr>Matriz_Continuidad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Robles</dc:creator>
  <cp:lastModifiedBy>IGN</cp:lastModifiedBy>
  <cp:lastPrinted>2021-11-18T18:14:34Z</cp:lastPrinted>
  <dcterms:created xsi:type="dcterms:W3CDTF">2021-11-17T17:08:41Z</dcterms:created>
  <dcterms:modified xsi:type="dcterms:W3CDTF">2022-05-05T15:14:01Z</dcterms:modified>
</cp:coreProperties>
</file>